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honda10\Desktop\"/>
    </mc:Choice>
  </mc:AlternateContent>
  <xr:revisionPtr revIDLastSave="0" documentId="8_{8225F3F8-7610-416F-BB9D-E72C4859805E}" xr6:coauthVersionLast="45" xr6:coauthVersionMax="45" xr10:uidLastSave="{00000000-0000-0000-0000-000000000000}"/>
  <bookViews>
    <workbookView xWindow="6735" yWindow="2115" windowWidth="18195" windowHeight="13185" xr2:uid="{00000000-000D-0000-FFFF-FFFF00000000}"/>
  </bookViews>
  <sheets>
    <sheet name="預金寿命の計算改訂版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16" i="3" l="1"/>
  <c r="AP15" i="3"/>
  <c r="BD36" i="3"/>
  <c r="AZ55" i="3"/>
  <c r="AE49" i="3"/>
  <c r="Y49" i="3"/>
  <c r="AK28" i="3"/>
  <c r="AE45" i="3"/>
  <c r="Y11" i="3"/>
  <c r="BD38" i="3" s="1"/>
  <c r="V14" i="3" l="1"/>
  <c r="M49" i="3" s="1"/>
  <c r="AI49" i="3" s="1"/>
  <c r="Z7" i="3" s="1"/>
  <c r="L14" i="3"/>
  <c r="AE7" i="3" l="1"/>
  <c r="BD32" i="3" l="1"/>
  <c r="BF38" i="3"/>
  <c r="J7" i="3" s="1"/>
  <c r="AY34" i="3"/>
  <c r="BB34" i="3" s="1"/>
  <c r="F7" i="3" s="1"/>
  <c r="AR4" i="3"/>
  <c r="AM4" i="3"/>
  <c r="Q23" i="3"/>
  <c r="AE60" i="3"/>
  <c r="AW7" i="3" s="1"/>
  <c r="AK7" i="3"/>
  <c r="Y45" i="3"/>
  <c r="AN40" i="3"/>
  <c r="O7" i="3" s="1"/>
  <c r="AY21" i="3"/>
  <c r="U23" i="3" s="1"/>
  <c r="AD18" i="3"/>
  <c r="N18" i="3"/>
  <c r="M45" i="3"/>
  <c r="AI45" i="3" s="1"/>
  <c r="R17" i="3" l="1"/>
  <c r="W4" i="3" s="1"/>
  <c r="U7" i="3"/>
  <c r="AA23" i="3"/>
  <c r="AH4" i="3" s="1"/>
  <c r="AL18" i="3"/>
  <c r="AC4" i="3" s="1"/>
  <c r="BH7" i="3" l="1"/>
  <c r="BH4" i="3"/>
  <c r="BN4" i="3" l="1"/>
  <c r="BB4" i="3"/>
</calcChain>
</file>

<file path=xl/sharedStrings.xml><?xml version="1.0" encoding="utf-8"?>
<sst xmlns="http://schemas.openxmlformats.org/spreadsheetml/2006/main" count="326" uniqueCount="154">
  <si>
    <t>預金寿命の計算</t>
  </si>
  <si>
    <t>（単位：千円）</t>
    <rPh sb="1" eb="3">
      <t>タンイ</t>
    </rPh>
    <rPh sb="4" eb="5">
      <t>セン</t>
    </rPh>
    <rPh sb="5" eb="6">
      <t>エン</t>
    </rPh>
    <phoneticPr fontId="1"/>
  </si>
  <si>
    <t>★</t>
    <phoneticPr fontId="1"/>
  </si>
  <si>
    <t>一度数字を入れたら、寿命が10年延びた場合や寝たきり生活が5年延びた場合等をシュミレーションして生存対策をしてみてください</t>
    <rPh sb="0" eb="2">
      <t>イチド</t>
    </rPh>
    <rPh sb="2" eb="4">
      <t>スウジ</t>
    </rPh>
    <rPh sb="5" eb="6">
      <t>イ</t>
    </rPh>
    <rPh sb="10" eb="12">
      <t>ジュミョウ</t>
    </rPh>
    <rPh sb="15" eb="16">
      <t>ネン</t>
    </rPh>
    <rPh sb="16" eb="17">
      <t>ノ</t>
    </rPh>
    <rPh sb="19" eb="21">
      <t>バアイ</t>
    </rPh>
    <rPh sb="22" eb="23">
      <t>ネ</t>
    </rPh>
    <rPh sb="26" eb="28">
      <t>セイカツ</t>
    </rPh>
    <rPh sb="30" eb="31">
      <t>ネン</t>
    </rPh>
    <rPh sb="31" eb="32">
      <t>ノ</t>
    </rPh>
    <rPh sb="34" eb="36">
      <t>バアイ</t>
    </rPh>
    <rPh sb="36" eb="37">
      <t>トウ</t>
    </rPh>
    <rPh sb="48" eb="50">
      <t>セイゾン</t>
    </rPh>
    <rPh sb="50" eb="52">
      <t>タイサク</t>
    </rPh>
    <phoneticPr fontId="1"/>
  </si>
  <si>
    <t>入力方法：</t>
    <rPh sb="0" eb="2">
      <t>ニュウリョク</t>
    </rPh>
    <rPh sb="2" eb="4">
      <t>ホウホウ</t>
    </rPh>
    <phoneticPr fontId="1"/>
  </si>
  <si>
    <t>色の部分にのみ数字を入れてください。　</t>
    <rPh sb="0" eb="1">
      <t>イロ</t>
    </rPh>
    <rPh sb="2" eb="4">
      <t>ブブン</t>
    </rPh>
    <rPh sb="7" eb="9">
      <t>スウジ</t>
    </rPh>
    <rPh sb="10" eb="11">
      <t>イ</t>
    </rPh>
    <phoneticPr fontId="1"/>
  </si>
  <si>
    <t>色の部分は自動算入部分です</t>
    <rPh sb="0" eb="1">
      <t>イロ</t>
    </rPh>
    <rPh sb="2" eb="4">
      <t>ブブン</t>
    </rPh>
    <rPh sb="5" eb="7">
      <t>ジドウ</t>
    </rPh>
    <rPh sb="7" eb="9">
      <t>サンニュウ</t>
    </rPh>
    <rPh sb="9" eb="11">
      <t>ブブン</t>
    </rPh>
    <phoneticPr fontId="1"/>
  </si>
  <si>
    <t>単位千円で入力</t>
    <rPh sb="0" eb="2">
      <t>タンイ</t>
    </rPh>
    <rPh sb="2" eb="4">
      <t>センエン</t>
    </rPh>
    <rPh sb="5" eb="7">
      <t>ニュウリョク</t>
    </rPh>
    <phoneticPr fontId="1"/>
  </si>
  <si>
    <t>本人の金融資産　A</t>
    <rPh sb="0" eb="2">
      <t>ホンニン</t>
    </rPh>
    <rPh sb="3" eb="5">
      <t>キンユウ</t>
    </rPh>
    <rPh sb="5" eb="7">
      <t>シサン</t>
    </rPh>
    <phoneticPr fontId="1"/>
  </si>
  <si>
    <t>＋</t>
    <phoneticPr fontId="1"/>
  </si>
  <si>
    <t>配偶者の金融資産　B</t>
    <rPh sb="0" eb="3">
      <t>ハイグウシャ</t>
    </rPh>
    <rPh sb="4" eb="6">
      <t>キンユウ</t>
    </rPh>
    <rPh sb="6" eb="8">
      <t>シサン</t>
    </rPh>
    <phoneticPr fontId="1"/>
  </si>
  <si>
    <t>+</t>
    <phoneticPr fontId="1"/>
  </si>
  <si>
    <t>退職金　C</t>
    <rPh sb="0" eb="3">
      <t>タイショクキン</t>
    </rPh>
    <phoneticPr fontId="1"/>
  </si>
  <si>
    <t>平均余命までの夫婦給与収入　D</t>
    <rPh sb="0" eb="2">
      <t>ヘイキン</t>
    </rPh>
    <rPh sb="2" eb="4">
      <t>ヨミョウ</t>
    </rPh>
    <rPh sb="7" eb="9">
      <t>フウフ</t>
    </rPh>
    <rPh sb="9" eb="11">
      <t>キュウヨ</t>
    </rPh>
    <rPh sb="11" eb="13">
      <t>シュウニュウ</t>
    </rPh>
    <phoneticPr fontId="1"/>
  </si>
  <si>
    <t>平均余命までの夫婦年金収入E</t>
    <rPh sb="0" eb="2">
      <t>ヘイキン</t>
    </rPh>
    <rPh sb="2" eb="4">
      <t>ヨミョウ</t>
    </rPh>
    <rPh sb="7" eb="9">
      <t>フウフ</t>
    </rPh>
    <rPh sb="9" eb="11">
      <t>ネンキン</t>
    </rPh>
    <rPh sb="11" eb="13">
      <t>シュウニュウ</t>
    </rPh>
    <phoneticPr fontId="1"/>
  </si>
  <si>
    <t>平均余命までの不動産等収益F</t>
    <rPh sb="0" eb="2">
      <t>ヘイキン</t>
    </rPh>
    <rPh sb="2" eb="4">
      <t>ヨミョウ</t>
    </rPh>
    <rPh sb="7" eb="10">
      <t>フドウサン</t>
    </rPh>
    <rPh sb="10" eb="11">
      <t>トウ</t>
    </rPh>
    <rPh sb="11" eb="13">
      <t>シュウエキ</t>
    </rPh>
    <phoneticPr fontId="1"/>
  </si>
  <si>
    <t>居住用財産等の売却手取収入G</t>
    <rPh sb="0" eb="3">
      <t>キョジュウヨウ</t>
    </rPh>
    <rPh sb="3" eb="5">
      <t>ザイサン</t>
    </rPh>
    <rPh sb="5" eb="6">
      <t>トウ</t>
    </rPh>
    <rPh sb="7" eb="9">
      <t>バイキャク</t>
    </rPh>
    <rPh sb="9" eb="11">
      <t>テド</t>
    </rPh>
    <rPh sb="11" eb="13">
      <t>シュウニュウ</t>
    </rPh>
    <phoneticPr fontId="1"/>
  </si>
  <si>
    <t>本人配偶者いずれか先に死亡する者の生命保険金　H</t>
    <rPh sb="0" eb="2">
      <t>ホンニン</t>
    </rPh>
    <rPh sb="2" eb="5">
      <t>ハイグウシャ</t>
    </rPh>
    <rPh sb="9" eb="10">
      <t>サキ</t>
    </rPh>
    <rPh sb="11" eb="13">
      <t>シボウ</t>
    </rPh>
    <rPh sb="15" eb="16">
      <t>シャ</t>
    </rPh>
    <rPh sb="17" eb="19">
      <t>セイメイ</t>
    </rPh>
    <rPh sb="19" eb="22">
      <t>ホケンキン</t>
    </rPh>
    <phoneticPr fontId="1"/>
  </si>
  <si>
    <t>親からの相続　X</t>
    <rPh sb="0" eb="1">
      <t>オヤ</t>
    </rPh>
    <rPh sb="4" eb="6">
      <t>ソウゾク</t>
    </rPh>
    <phoneticPr fontId="1"/>
  </si>
  <si>
    <t>夫婦死亡時金融資産残高</t>
    <rPh sb="0" eb="2">
      <t>フウフ</t>
    </rPh>
    <rPh sb="2" eb="5">
      <t>シボウジ</t>
    </rPh>
    <rPh sb="5" eb="7">
      <t>キンユウ</t>
    </rPh>
    <rPh sb="7" eb="9">
      <t>シサン</t>
    </rPh>
    <rPh sb="9" eb="11">
      <t>ザンダカ</t>
    </rPh>
    <phoneticPr fontId="1"/>
  </si>
  <si>
    <t>死亡までの生涯金融資産収入合計</t>
    <rPh sb="0" eb="2">
      <t>シボウ</t>
    </rPh>
    <rPh sb="5" eb="7">
      <t>ショウガイ</t>
    </rPh>
    <rPh sb="7" eb="9">
      <t>キンユウ</t>
    </rPh>
    <rPh sb="9" eb="11">
      <t>シサン</t>
    </rPh>
    <rPh sb="11" eb="13">
      <t>シュウニュウ</t>
    </rPh>
    <rPh sb="13" eb="15">
      <t>ゴウケイ</t>
    </rPh>
    <phoneticPr fontId="1"/>
  </si>
  <si>
    <t>預金寿命</t>
    <rPh sb="0" eb="2">
      <t>ヨキン</t>
    </rPh>
    <rPh sb="2" eb="4">
      <t>ジュミョウ</t>
    </rPh>
    <phoneticPr fontId="1"/>
  </si>
  <si>
    <t>預金寿命</t>
    <rPh sb="2" eb="4">
      <t>ジュミョウ</t>
    </rPh>
    <phoneticPr fontId="1"/>
  </si>
  <si>
    <t>＝</t>
    <phoneticPr fontId="1"/>
  </si>
  <si>
    <t>年</t>
    <rPh sb="0" eb="1">
      <t>ネン</t>
    </rPh>
    <phoneticPr fontId="1"/>
  </si>
  <si>
    <t>夫婦二人時代の生活費合計　J</t>
    <rPh sb="0" eb="2">
      <t>フウフ</t>
    </rPh>
    <rPh sb="2" eb="4">
      <t>フタリ</t>
    </rPh>
    <rPh sb="4" eb="6">
      <t>ジダイ</t>
    </rPh>
    <rPh sb="7" eb="10">
      <t>セイカツヒ</t>
    </rPh>
    <rPh sb="10" eb="12">
      <t>ゴウケイ</t>
    </rPh>
    <phoneticPr fontId="1"/>
  </si>
  <si>
    <t>配偶者死亡後の生活費合計K　</t>
    <rPh sb="0" eb="3">
      <t>ハイグウシャ</t>
    </rPh>
    <rPh sb="3" eb="5">
      <t>シボウ</t>
    </rPh>
    <rPh sb="5" eb="6">
      <t>ゴ</t>
    </rPh>
    <rPh sb="7" eb="10">
      <t>セイカツヒ</t>
    </rPh>
    <rPh sb="10" eb="12">
      <t>ゴウケイ</t>
    </rPh>
    <phoneticPr fontId="1"/>
  </si>
  <si>
    <t>家の大規模修繕等臨時費用L</t>
    <rPh sb="0" eb="1">
      <t>イエ</t>
    </rPh>
    <rPh sb="2" eb="5">
      <t>ダイキボ</t>
    </rPh>
    <rPh sb="5" eb="7">
      <t>シュウゼン</t>
    </rPh>
    <rPh sb="7" eb="8">
      <t>トウ</t>
    </rPh>
    <rPh sb="8" eb="10">
      <t>リンジ</t>
    </rPh>
    <rPh sb="10" eb="12">
      <t>ヒヨウ</t>
    </rPh>
    <phoneticPr fontId="1"/>
  </si>
  <si>
    <t>本人の介護費用　　M</t>
    <rPh sb="0" eb="2">
      <t>ホンニン</t>
    </rPh>
    <rPh sb="3" eb="5">
      <t>カイゴ</t>
    </rPh>
    <rPh sb="5" eb="7">
      <t>ヒヨウ</t>
    </rPh>
    <phoneticPr fontId="1"/>
  </si>
  <si>
    <t>配偶者の介護費用　N（注１）</t>
    <rPh sb="0" eb="3">
      <t>ハイグウシャ</t>
    </rPh>
    <rPh sb="4" eb="6">
      <t>カイゴ</t>
    </rPh>
    <rPh sb="6" eb="8">
      <t>ヒヨウ</t>
    </rPh>
    <rPh sb="11" eb="12">
      <t>チュウ</t>
    </rPh>
    <phoneticPr fontId="1"/>
  </si>
  <si>
    <t>住宅資金教育資金贈与結婚入学等　O</t>
    <rPh sb="0" eb="2">
      <t>ジュウタク</t>
    </rPh>
    <rPh sb="2" eb="4">
      <t>シキン</t>
    </rPh>
    <rPh sb="4" eb="6">
      <t>キョウイク</t>
    </rPh>
    <rPh sb="6" eb="8">
      <t>シキン</t>
    </rPh>
    <rPh sb="8" eb="10">
      <t>ゾウヨ</t>
    </rPh>
    <rPh sb="10" eb="12">
      <t>ケッコン</t>
    </rPh>
    <rPh sb="12" eb="14">
      <t>ニュウガク</t>
    </rPh>
    <rPh sb="14" eb="15">
      <t>トウ</t>
    </rPh>
    <phoneticPr fontId="1"/>
  </si>
  <si>
    <t>趣味道楽旅行等に使いたい金額　P</t>
    <rPh sb="0" eb="2">
      <t>シュミ</t>
    </rPh>
    <rPh sb="2" eb="4">
      <t>ドウラク</t>
    </rPh>
    <rPh sb="4" eb="6">
      <t>リョコウ</t>
    </rPh>
    <rPh sb="6" eb="7">
      <t>トウ</t>
    </rPh>
    <rPh sb="8" eb="9">
      <t>ツカ</t>
    </rPh>
    <rPh sb="12" eb="13">
      <t>カネ</t>
    </rPh>
    <rPh sb="13" eb="14">
      <t>ガク</t>
    </rPh>
    <phoneticPr fontId="1"/>
  </si>
  <si>
    <t>相続税納付予定額　Q</t>
    <rPh sb="0" eb="3">
      <t>ソウゾクゼイ</t>
    </rPh>
    <rPh sb="3" eb="5">
      <t>ノウフ</t>
    </rPh>
    <rPh sb="5" eb="7">
      <t>ヨテイ</t>
    </rPh>
    <rPh sb="7" eb="8">
      <t>ガク</t>
    </rPh>
    <phoneticPr fontId="1"/>
  </si>
  <si>
    <t>ローン返済　R</t>
    <rPh sb="3" eb="5">
      <t>ヘンサイ</t>
    </rPh>
    <phoneticPr fontId="1"/>
  </si>
  <si>
    <t>死亡までの生涯金融支出合計</t>
    <rPh sb="0" eb="2">
      <t>シボウ</t>
    </rPh>
    <rPh sb="5" eb="7">
      <t>ショウガイ</t>
    </rPh>
    <rPh sb="7" eb="9">
      <t>キンユウ</t>
    </rPh>
    <rPh sb="9" eb="11">
      <t>シシュツ</t>
    </rPh>
    <rPh sb="11" eb="13">
      <t>ゴウケイ</t>
    </rPh>
    <phoneticPr fontId="1"/>
  </si>
  <si>
    <t>平均余命の検討</t>
    <rPh sb="0" eb="2">
      <t>ヘイキン</t>
    </rPh>
    <rPh sb="2" eb="4">
      <t>ヨミョウ</t>
    </rPh>
    <rPh sb="5" eb="7">
      <t>ケントウ</t>
    </rPh>
    <phoneticPr fontId="1"/>
  </si>
  <si>
    <t>配偶者の有無</t>
    <rPh sb="0" eb="3">
      <t>ハイグウシャ</t>
    </rPh>
    <rPh sb="4" eb="6">
      <t>ウム</t>
    </rPh>
    <phoneticPr fontId="1"/>
  </si>
  <si>
    <t>有・無</t>
    <rPh sb="0" eb="1">
      <t>アリ</t>
    </rPh>
    <rPh sb="2" eb="3">
      <t>ナシ</t>
    </rPh>
    <phoneticPr fontId="1"/>
  </si>
  <si>
    <t>⇒</t>
    <phoneticPr fontId="1"/>
  </si>
  <si>
    <t>有</t>
    <rPh sb="0" eb="1">
      <t>アリ</t>
    </rPh>
    <phoneticPr fontId="1"/>
  </si>
  <si>
    <t>男性</t>
    <rPh sb="0" eb="2">
      <t>ダンセイ</t>
    </rPh>
    <phoneticPr fontId="1"/>
  </si>
  <si>
    <t>https://www.mhlw.go.jp/toukei/saikin/hw/life/life17/dl/life17-06.pdf</t>
    <phoneticPr fontId="1"/>
  </si>
  <si>
    <t>本人</t>
    <rPh sb="0" eb="2">
      <t>ホンニン</t>
    </rPh>
    <phoneticPr fontId="1"/>
  </si>
  <si>
    <t>→</t>
    <phoneticPr fontId="1"/>
  </si>
  <si>
    <t>配偶者</t>
    <rPh sb="0" eb="3">
      <t>ハイグウシャ</t>
    </rPh>
    <phoneticPr fontId="1"/>
  </si>
  <si>
    <t>一人身生活の年数</t>
    <rPh sb="0" eb="2">
      <t>ヒトリ</t>
    </rPh>
    <rPh sb="2" eb="3">
      <t>ミ</t>
    </rPh>
    <rPh sb="3" eb="5">
      <t>セイカツ</t>
    </rPh>
    <rPh sb="6" eb="8">
      <t>ネンスウ</t>
    </rPh>
    <phoneticPr fontId="1"/>
  </si>
  <si>
    <t>女性</t>
    <rPh sb="0" eb="2">
      <t>ジョセイ</t>
    </rPh>
    <phoneticPr fontId="1"/>
  </si>
  <si>
    <t>https://www.mhlw.go.jp/toukei/saikin/hw/life/life17/dl/life17-07.pdf</t>
  </si>
  <si>
    <t>無</t>
    <rPh sb="0" eb="1">
      <t>ナシ</t>
    </rPh>
    <phoneticPr fontId="1"/>
  </si>
  <si>
    <t>介護費用の計算基礎</t>
    <rPh sb="0" eb="2">
      <t>カイゴ</t>
    </rPh>
    <rPh sb="2" eb="4">
      <t>ヒヨウ</t>
    </rPh>
    <rPh sb="5" eb="7">
      <t>ケイサン</t>
    </rPh>
    <rPh sb="7" eb="9">
      <t>キソ</t>
    </rPh>
    <phoneticPr fontId="1"/>
  </si>
  <si>
    <t>寝たきり年数予測</t>
    <rPh sb="0" eb="1">
      <t>ネ</t>
    </rPh>
    <rPh sb="4" eb="6">
      <t>ネンスウ</t>
    </rPh>
    <rPh sb="6" eb="8">
      <t>ヨソク</t>
    </rPh>
    <phoneticPr fontId="1"/>
  </si>
  <si>
    <t>健康年数</t>
    <rPh sb="0" eb="2">
      <t>ケンコウ</t>
    </rPh>
    <rPh sb="2" eb="4">
      <t>ネンスウ</t>
    </rPh>
    <phoneticPr fontId="1"/>
  </si>
  <si>
    <t>Dの計算</t>
    <rPh sb="2" eb="4">
      <t>ケイサン</t>
    </rPh>
    <phoneticPr fontId="1"/>
  </si>
  <si>
    <t>平均余命迄の夫婦給与収入</t>
    <rPh sb="0" eb="2">
      <t>ヘイキン</t>
    </rPh>
    <rPh sb="2" eb="4">
      <t>ヨミョウ</t>
    </rPh>
    <rPh sb="4" eb="5">
      <t>マデ</t>
    </rPh>
    <rPh sb="6" eb="8">
      <t>フウフ</t>
    </rPh>
    <rPh sb="8" eb="10">
      <t>キュウヨ</t>
    </rPh>
    <rPh sb="10" eb="12">
      <t>シュウニュウ</t>
    </rPh>
    <phoneticPr fontId="1"/>
  </si>
  <si>
    <t>本人のの定年まで給与収入　年</t>
    <rPh sb="0" eb="2">
      <t>ホンニン</t>
    </rPh>
    <rPh sb="4" eb="6">
      <t>テイネン</t>
    </rPh>
    <rPh sb="8" eb="10">
      <t>キュウヨ</t>
    </rPh>
    <rPh sb="10" eb="12">
      <t>シュウニュウ</t>
    </rPh>
    <rPh sb="13" eb="14">
      <t>ネン</t>
    </rPh>
    <phoneticPr fontId="1"/>
  </si>
  <si>
    <t>千円</t>
    <rPh sb="0" eb="1">
      <t>セン</t>
    </rPh>
    <rPh sb="1" eb="2">
      <t>エン</t>
    </rPh>
    <phoneticPr fontId="1"/>
  </si>
  <si>
    <t>×</t>
    <phoneticPr fontId="1"/>
  </si>
  <si>
    <t>本人の定年後の勤労所得</t>
    <rPh sb="0" eb="2">
      <t>ホンニン</t>
    </rPh>
    <rPh sb="3" eb="6">
      <t>テイネンゴ</t>
    </rPh>
    <rPh sb="7" eb="9">
      <t>キンロウ</t>
    </rPh>
    <rPh sb="9" eb="11">
      <t>ショトク</t>
    </rPh>
    <phoneticPr fontId="1"/>
  </si>
  <si>
    <t>ア</t>
    <phoneticPr fontId="1"/>
  </si>
  <si>
    <t>配偶者の定年まで給与収入</t>
    <rPh sb="0" eb="3">
      <t>ハイグウシャ</t>
    </rPh>
    <rPh sb="4" eb="6">
      <t>テイネン</t>
    </rPh>
    <rPh sb="8" eb="10">
      <t>キュウヨ</t>
    </rPh>
    <rPh sb="10" eb="12">
      <t>シュウニュウ</t>
    </rPh>
    <phoneticPr fontId="1"/>
  </si>
  <si>
    <t>配偶者の定年後の勤労所得</t>
    <rPh sb="0" eb="3">
      <t>ハイグウシャ</t>
    </rPh>
    <rPh sb="4" eb="7">
      <t>テイネンゴ</t>
    </rPh>
    <rPh sb="8" eb="10">
      <t>キンロウ</t>
    </rPh>
    <rPh sb="10" eb="12">
      <t>ショトク</t>
    </rPh>
    <phoneticPr fontId="1"/>
  </si>
  <si>
    <t>イ</t>
    <phoneticPr fontId="1"/>
  </si>
  <si>
    <t>本人と配偶者の合計</t>
    <rPh sb="0" eb="2">
      <t>ホンニン</t>
    </rPh>
    <rPh sb="3" eb="6">
      <t>ハイグウシャ</t>
    </rPh>
    <rPh sb="7" eb="9">
      <t>ゴウケイ</t>
    </rPh>
    <phoneticPr fontId="1"/>
  </si>
  <si>
    <t>ア＋イ</t>
    <phoneticPr fontId="1"/>
  </si>
  <si>
    <t>Eの計算</t>
    <rPh sb="2" eb="4">
      <t>ケイサン</t>
    </rPh>
    <phoneticPr fontId="1"/>
  </si>
  <si>
    <t>平均余命迄の夫婦年金収入</t>
    <rPh sb="0" eb="2">
      <t>ヘイキン</t>
    </rPh>
    <rPh sb="2" eb="4">
      <t>ヨミョウ</t>
    </rPh>
    <rPh sb="4" eb="5">
      <t>マデ</t>
    </rPh>
    <rPh sb="6" eb="8">
      <t>フウフ</t>
    </rPh>
    <rPh sb="8" eb="10">
      <t>ネンキン</t>
    </rPh>
    <rPh sb="10" eb="12">
      <t>シュウニュウ</t>
    </rPh>
    <phoneticPr fontId="1"/>
  </si>
  <si>
    <t>本人の余命</t>
    <rPh sb="0" eb="2">
      <t>ホンニン</t>
    </rPh>
    <rPh sb="3" eb="5">
      <t>ヨミョウ</t>
    </rPh>
    <phoneticPr fontId="1"/>
  </si>
  <si>
    <t>年間</t>
    <rPh sb="0" eb="1">
      <t>ネン</t>
    </rPh>
    <rPh sb="1" eb="2">
      <t>カン</t>
    </rPh>
    <phoneticPr fontId="1"/>
  </si>
  <si>
    <t>配偶者の余命</t>
    <rPh sb="0" eb="3">
      <t>ハイグウシャ</t>
    </rPh>
    <rPh sb="4" eb="6">
      <t>ヨミョウ</t>
    </rPh>
    <phoneticPr fontId="1"/>
  </si>
  <si>
    <t>　注）配偶者又は本人死亡後の遺族年金は考慮してません</t>
    <rPh sb="1" eb="2">
      <t>チュウ</t>
    </rPh>
    <rPh sb="3" eb="6">
      <t>ハイグウシャ</t>
    </rPh>
    <rPh sb="6" eb="7">
      <t>マタ</t>
    </rPh>
    <rPh sb="8" eb="10">
      <t>ホンニン</t>
    </rPh>
    <rPh sb="10" eb="12">
      <t>シボウ</t>
    </rPh>
    <rPh sb="12" eb="13">
      <t>ゴ</t>
    </rPh>
    <rPh sb="14" eb="16">
      <t>イゾク</t>
    </rPh>
    <rPh sb="16" eb="18">
      <t>ネンキン</t>
    </rPh>
    <rPh sb="19" eb="21">
      <t>コウリョ</t>
    </rPh>
    <phoneticPr fontId="1"/>
  </si>
  <si>
    <t>Fの計算</t>
    <rPh sb="2" eb="4">
      <t>ケイサン</t>
    </rPh>
    <phoneticPr fontId="1"/>
  </si>
  <si>
    <t>平均余命迄の不動産等収益</t>
    <rPh sb="0" eb="2">
      <t>ヘイキン</t>
    </rPh>
    <rPh sb="2" eb="4">
      <t>ヨミョウ</t>
    </rPh>
    <rPh sb="4" eb="5">
      <t>マデ</t>
    </rPh>
    <rPh sb="6" eb="9">
      <t>フドウサン</t>
    </rPh>
    <rPh sb="9" eb="10">
      <t>トウ</t>
    </rPh>
    <rPh sb="10" eb="12">
      <t>シュウエキ</t>
    </rPh>
    <phoneticPr fontId="1"/>
  </si>
  <si>
    <t>平均的年間家賃収入</t>
    <rPh sb="0" eb="3">
      <t>ヘイキンテキ</t>
    </rPh>
    <rPh sb="3" eb="5">
      <t>ネンカン</t>
    </rPh>
    <rPh sb="5" eb="7">
      <t>ヤチン</t>
    </rPh>
    <rPh sb="7" eb="9">
      <t>シュウニュウ</t>
    </rPh>
    <phoneticPr fontId="1"/>
  </si>
  <si>
    <t>－</t>
    <phoneticPr fontId="1"/>
  </si>
  <si>
    <t>平均的家賃経費</t>
    <rPh sb="0" eb="3">
      <t>ヘイキンテキ</t>
    </rPh>
    <rPh sb="3" eb="5">
      <t>ヤチン</t>
    </rPh>
    <rPh sb="5" eb="7">
      <t>ケイヒ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</si>
  <si>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</si>
  <si>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その他不労所得</t>
    <rPh sb="2" eb="3">
      <t>タ</t>
    </rPh>
    <rPh sb="3" eb="5">
      <t>フロウ</t>
    </rPh>
    <rPh sb="5" eb="7">
      <t>ショトク</t>
    </rPh>
    <phoneticPr fontId="1"/>
  </si>
  <si>
    <t>平均余命までの家賃収入</t>
    <rPh sb="0" eb="2">
      <t>ヘイキン</t>
    </rPh>
    <rPh sb="2" eb="4">
      <t>ヨミョウ</t>
    </rPh>
    <rPh sb="7" eb="9">
      <t>ヤチン</t>
    </rPh>
    <rPh sb="9" eb="11">
      <t>シュウニュウ</t>
    </rPh>
    <phoneticPr fontId="1"/>
  </si>
  <si>
    <t>=</t>
    <phoneticPr fontId="1"/>
  </si>
  <si>
    <t>Gの計算</t>
    <rPh sb="2" eb="4">
      <t>ケイサン</t>
    </rPh>
    <phoneticPr fontId="1"/>
  </si>
  <si>
    <t>居住用財産等の売却手取収入</t>
    <rPh sb="0" eb="3">
      <t>キョジュウヨウ</t>
    </rPh>
    <rPh sb="3" eb="5">
      <t>ザイサン</t>
    </rPh>
    <rPh sb="5" eb="6">
      <t>トウ</t>
    </rPh>
    <rPh sb="7" eb="9">
      <t>バイキャク</t>
    </rPh>
    <rPh sb="9" eb="11">
      <t>テド</t>
    </rPh>
    <rPh sb="11" eb="13">
      <t>シュウニュウ</t>
    </rPh>
    <phoneticPr fontId="1"/>
  </si>
  <si>
    <t>不動産等の売却手取収入</t>
    <rPh sb="0" eb="3">
      <t>フドウサン</t>
    </rPh>
    <rPh sb="3" eb="4">
      <t>トウ</t>
    </rPh>
    <rPh sb="5" eb="7">
      <t>バイキャク</t>
    </rPh>
    <rPh sb="7" eb="9">
      <t>テド</t>
    </rPh>
    <rPh sb="9" eb="11">
      <t>シュウニュウ</t>
    </rPh>
    <phoneticPr fontId="1"/>
  </si>
  <si>
    <t>税金は売却益の20%と仮定　居住用財産の場合は3000万控除あり</t>
    <rPh sb="0" eb="2">
      <t>ゼイキン</t>
    </rPh>
    <rPh sb="3" eb="5">
      <t>バイキャク</t>
    </rPh>
    <rPh sb="5" eb="6">
      <t>エキ</t>
    </rPh>
    <rPh sb="11" eb="13">
      <t>カテイ</t>
    </rPh>
    <rPh sb="14" eb="17">
      <t>キョジュウヨウ</t>
    </rPh>
    <rPh sb="17" eb="19">
      <t>ザイサン</t>
    </rPh>
    <rPh sb="20" eb="22">
      <t>バアイ</t>
    </rPh>
    <rPh sb="27" eb="28">
      <t>マン</t>
    </rPh>
    <rPh sb="28" eb="30">
      <t>コウジョ</t>
    </rPh>
    <phoneticPr fontId="1"/>
  </si>
  <si>
    <t>Hの計算</t>
    <rPh sb="2" eb="4">
      <t>ケイサン</t>
    </rPh>
    <phoneticPr fontId="1"/>
  </si>
  <si>
    <t>本人配偶者いずれか先に死亡する者の生命保険金</t>
    <rPh sb="0" eb="2">
      <t>ホンニン</t>
    </rPh>
    <rPh sb="2" eb="5">
      <t>ハイグウシャ</t>
    </rPh>
    <rPh sb="9" eb="10">
      <t>サキ</t>
    </rPh>
    <rPh sb="11" eb="13">
      <t>シボウ</t>
    </rPh>
    <rPh sb="15" eb="16">
      <t>シャ</t>
    </rPh>
    <rPh sb="17" eb="19">
      <t>セイメイ</t>
    </rPh>
    <rPh sb="19" eb="22">
      <t>ホケンキン</t>
    </rPh>
    <phoneticPr fontId="1"/>
  </si>
  <si>
    <t>〇〇生命</t>
    <rPh sb="2" eb="4">
      <t>セイメイ</t>
    </rPh>
    <phoneticPr fontId="1"/>
  </si>
  <si>
    <t>△△生命</t>
    <rPh sb="2" eb="4">
      <t>セイメイ</t>
    </rPh>
    <phoneticPr fontId="1"/>
  </si>
  <si>
    <t>××生命他</t>
    <rPh sb="2" eb="4">
      <t>セイメイ</t>
    </rPh>
    <rPh sb="4" eb="5">
      <t>ホカ</t>
    </rPh>
    <phoneticPr fontId="1"/>
  </si>
  <si>
    <t>Jの計算</t>
    <rPh sb="2" eb="4">
      <t>ケイサン</t>
    </rPh>
    <phoneticPr fontId="1"/>
  </si>
  <si>
    <t>夫婦二人時代の生活費合計</t>
    <rPh sb="0" eb="2">
      <t>フウフ</t>
    </rPh>
    <rPh sb="2" eb="4">
      <t>フタリ</t>
    </rPh>
    <rPh sb="4" eb="6">
      <t>ジダイ</t>
    </rPh>
    <rPh sb="7" eb="10">
      <t>セイカツヒ</t>
    </rPh>
    <rPh sb="10" eb="12">
      <t>ゴウケイ</t>
    </rPh>
    <phoneticPr fontId="1"/>
  </si>
  <si>
    <t>夫婦二人の生活費</t>
    <rPh sb="0" eb="2">
      <t>フウフ</t>
    </rPh>
    <rPh sb="2" eb="4">
      <t>フタリ</t>
    </rPh>
    <rPh sb="5" eb="8">
      <t>セイカツヒ</t>
    </rPh>
    <phoneticPr fontId="1"/>
  </si>
  <si>
    <t>光熱費</t>
    <rPh sb="0" eb="3">
      <t>コウネツヒ</t>
    </rPh>
    <phoneticPr fontId="1"/>
  </si>
  <si>
    <t>食費</t>
    <rPh sb="0" eb="2">
      <t>ショクヒ</t>
    </rPh>
    <phoneticPr fontId="1"/>
  </si>
  <si>
    <t>衣装費</t>
    <rPh sb="0" eb="2">
      <t>イショウ</t>
    </rPh>
    <rPh sb="2" eb="3">
      <t>ヒ</t>
    </rPh>
    <phoneticPr fontId="1"/>
  </si>
  <si>
    <t>生保損保の額</t>
    <rPh sb="0" eb="2">
      <t>セイホ</t>
    </rPh>
    <rPh sb="2" eb="4">
      <t>ソンポ</t>
    </rPh>
    <rPh sb="5" eb="6">
      <t>ガク</t>
    </rPh>
    <phoneticPr fontId="1"/>
  </si>
  <si>
    <t>月生活費</t>
    <rPh sb="0" eb="1">
      <t>ツキ</t>
    </rPh>
    <rPh sb="1" eb="4">
      <t>セイカツヒ</t>
    </rPh>
    <phoneticPr fontId="1"/>
  </si>
  <si>
    <t>通信費</t>
    <rPh sb="0" eb="3">
      <t>ツウシンヒ</t>
    </rPh>
    <phoneticPr fontId="1"/>
  </si>
  <si>
    <t>交通費</t>
    <rPh sb="0" eb="3">
      <t>コウツウヒ</t>
    </rPh>
    <phoneticPr fontId="1"/>
  </si>
  <si>
    <t>交際費</t>
    <rPh sb="0" eb="3">
      <t>コウサイヒ</t>
    </rPh>
    <phoneticPr fontId="1"/>
  </si>
  <si>
    <t>小遣い</t>
    <rPh sb="0" eb="2">
      <t>コヅカ</t>
    </rPh>
    <phoneticPr fontId="1"/>
  </si>
  <si>
    <t>その他生活費</t>
    <rPh sb="2" eb="3">
      <t>タ</t>
    </rPh>
    <rPh sb="3" eb="6">
      <t>セイカツヒ</t>
    </rPh>
    <phoneticPr fontId="1"/>
  </si>
  <si>
    <t>)</t>
    <phoneticPr fontId="1"/>
  </si>
  <si>
    <t>本人余命</t>
    <rPh sb="0" eb="2">
      <t>ホンニン</t>
    </rPh>
    <rPh sb="2" eb="4">
      <t>ヨミョウ</t>
    </rPh>
    <phoneticPr fontId="1"/>
  </si>
  <si>
    <t>Kの計算</t>
    <rPh sb="2" eb="4">
      <t>ケイサン</t>
    </rPh>
    <phoneticPr fontId="1"/>
  </si>
  <si>
    <t>配偶者死亡後の生活費合計</t>
    <rPh sb="0" eb="3">
      <t>ハイグウシャ</t>
    </rPh>
    <rPh sb="3" eb="5">
      <t>シボウ</t>
    </rPh>
    <rPh sb="5" eb="6">
      <t>ゴ</t>
    </rPh>
    <rPh sb="7" eb="10">
      <t>セイカツヒ</t>
    </rPh>
    <rPh sb="10" eb="12">
      <t>ゴウケイ</t>
    </rPh>
    <phoneticPr fontId="1"/>
  </si>
  <si>
    <t>一人身後の生活費</t>
    <rPh sb="0" eb="2">
      <t>ヒトリ</t>
    </rPh>
    <rPh sb="2" eb="3">
      <t>ミ</t>
    </rPh>
    <rPh sb="3" eb="4">
      <t>ゴ</t>
    </rPh>
    <rPh sb="5" eb="8">
      <t>セイカツヒ</t>
    </rPh>
    <phoneticPr fontId="1"/>
  </si>
  <si>
    <t>）</t>
    <phoneticPr fontId="1"/>
  </si>
  <si>
    <t>本人死亡後の配偶者余命</t>
    <rPh sb="0" eb="2">
      <t>ホンニン</t>
    </rPh>
    <rPh sb="2" eb="4">
      <t>シボウ</t>
    </rPh>
    <rPh sb="4" eb="5">
      <t>ゴ</t>
    </rPh>
    <rPh sb="6" eb="9">
      <t>ハイグウシャ</t>
    </rPh>
    <rPh sb="9" eb="11">
      <t>ヨミョウ</t>
    </rPh>
    <phoneticPr fontId="1"/>
  </si>
  <si>
    <t>Lの計算</t>
    <rPh sb="2" eb="4">
      <t>ケイサン</t>
    </rPh>
    <phoneticPr fontId="1"/>
  </si>
  <si>
    <t>家の大規模修繕等臨時費用</t>
    <rPh sb="0" eb="1">
      <t>イエ</t>
    </rPh>
    <rPh sb="2" eb="5">
      <t>ダイキボ</t>
    </rPh>
    <rPh sb="5" eb="7">
      <t>シュウゼン</t>
    </rPh>
    <rPh sb="7" eb="8">
      <t>トウ</t>
    </rPh>
    <rPh sb="8" eb="10">
      <t>リンジ</t>
    </rPh>
    <rPh sb="10" eb="12">
      <t>ヒヨウ</t>
    </rPh>
    <phoneticPr fontId="1"/>
  </si>
  <si>
    <t>自宅の大規模修繕</t>
    <rPh sb="0" eb="2">
      <t>ジタク</t>
    </rPh>
    <rPh sb="3" eb="6">
      <t>ダイキボ</t>
    </rPh>
    <rPh sb="6" eb="8">
      <t>シュウゼン</t>
    </rPh>
    <phoneticPr fontId="1"/>
  </si>
  <si>
    <t>貸家別荘等の大規模修繕</t>
    <rPh sb="0" eb="2">
      <t>カシヤ</t>
    </rPh>
    <rPh sb="2" eb="4">
      <t>ベッソウ</t>
    </rPh>
    <rPh sb="4" eb="5">
      <t>トウ</t>
    </rPh>
    <rPh sb="6" eb="9">
      <t>ダイキボ</t>
    </rPh>
    <rPh sb="9" eb="11">
      <t>シュウゼン</t>
    </rPh>
    <phoneticPr fontId="1"/>
  </si>
  <si>
    <t>賃貸不動産等の大規模修繕</t>
    <rPh sb="0" eb="2">
      <t>チンタイ</t>
    </rPh>
    <rPh sb="2" eb="5">
      <t>フドウサン</t>
    </rPh>
    <rPh sb="5" eb="6">
      <t>トウ</t>
    </rPh>
    <rPh sb="7" eb="10">
      <t>ダイキボ</t>
    </rPh>
    <rPh sb="10" eb="12">
      <t>シュウゼン</t>
    </rPh>
    <phoneticPr fontId="1"/>
  </si>
  <si>
    <t>その他</t>
    <rPh sb="2" eb="3">
      <t>タ</t>
    </rPh>
    <phoneticPr fontId="1"/>
  </si>
  <si>
    <t>Mの計算</t>
    <rPh sb="2" eb="4">
      <t>ケイサン</t>
    </rPh>
    <phoneticPr fontId="1"/>
  </si>
  <si>
    <t>本人の医療・介護費用</t>
    <rPh sb="0" eb="2">
      <t>ホンニン</t>
    </rPh>
    <rPh sb="3" eb="5">
      <t>イリョウ</t>
    </rPh>
    <rPh sb="6" eb="8">
      <t>カイゴ</t>
    </rPh>
    <rPh sb="8" eb="10">
      <t>ヒヨウ</t>
    </rPh>
    <phoneticPr fontId="1"/>
  </si>
  <si>
    <t>毎年の医療費＋介護施設入居月額費用-国等からの補助金</t>
    <rPh sb="0" eb="2">
      <t>マイトシ</t>
    </rPh>
    <rPh sb="3" eb="6">
      <t>イリョウヒ</t>
    </rPh>
    <rPh sb="7" eb="9">
      <t>カイゴ</t>
    </rPh>
    <rPh sb="9" eb="11">
      <t>シセツ</t>
    </rPh>
    <rPh sb="11" eb="13">
      <t>ニュウキョ</t>
    </rPh>
    <rPh sb="13" eb="15">
      <t>ゲツガク</t>
    </rPh>
    <rPh sb="15" eb="17">
      <t>ヒヨウ</t>
    </rPh>
    <rPh sb="18" eb="19">
      <t>クニ</t>
    </rPh>
    <rPh sb="19" eb="20">
      <t>トウ</t>
    </rPh>
    <rPh sb="23" eb="26">
      <t>ホジョキン</t>
    </rPh>
    <phoneticPr fontId="1"/>
  </si>
  <si>
    <t>本人の医療費＆介護費用</t>
    <rPh sb="0" eb="2">
      <t>ホンニン</t>
    </rPh>
    <rPh sb="3" eb="6">
      <t>イリョウヒ</t>
    </rPh>
    <rPh sb="7" eb="9">
      <t>カイゴ</t>
    </rPh>
    <rPh sb="9" eb="11">
      <t>ヒヨウ</t>
    </rPh>
    <phoneticPr fontId="1"/>
  </si>
  <si>
    <t>健康期間の医療費</t>
    <rPh sb="0" eb="2">
      <t>ケンコウ</t>
    </rPh>
    <rPh sb="2" eb="4">
      <t>キカン</t>
    </rPh>
    <rPh sb="5" eb="8">
      <t>イリョウヒ</t>
    </rPh>
    <phoneticPr fontId="1"/>
  </si>
  <si>
    <t>寝たきり介護コスト</t>
    <rPh sb="0" eb="1">
      <t>ネ</t>
    </rPh>
    <rPh sb="4" eb="6">
      <t>カイゴ</t>
    </rPh>
    <phoneticPr fontId="1"/>
  </si>
  <si>
    <t>健康時代の毎年の医療費</t>
    <rPh sb="0" eb="2">
      <t>ケンコウ</t>
    </rPh>
    <rPh sb="2" eb="4">
      <t>ジダイ</t>
    </rPh>
    <rPh sb="5" eb="7">
      <t>マイトシ</t>
    </rPh>
    <rPh sb="8" eb="11">
      <t>イリョウヒ</t>
    </rPh>
    <phoneticPr fontId="1"/>
  </si>
  <si>
    <t>施設入居一時金</t>
    <rPh sb="0" eb="2">
      <t>シセツ</t>
    </rPh>
    <rPh sb="2" eb="4">
      <t>ニュウキョ</t>
    </rPh>
    <rPh sb="4" eb="7">
      <t>イチジキン</t>
    </rPh>
    <phoneticPr fontId="1"/>
  </si>
  <si>
    <t>月額</t>
    <rPh sb="0" eb="2">
      <t>ゲツガク</t>
    </rPh>
    <phoneticPr fontId="1"/>
  </si>
  <si>
    <t>寝たきりの年数</t>
    <rPh sb="0" eb="1">
      <t>ネ</t>
    </rPh>
    <rPh sb="5" eb="7">
      <t>ネンスウ</t>
    </rPh>
    <phoneticPr fontId="1"/>
  </si>
  <si>
    <t>国等からの補助金月額</t>
    <rPh sb="0" eb="1">
      <t>クニ</t>
    </rPh>
    <rPh sb="1" eb="2">
      <t>トウ</t>
    </rPh>
    <rPh sb="5" eb="8">
      <t>ホジョキン</t>
    </rPh>
    <rPh sb="8" eb="10">
      <t>ゲツガク</t>
    </rPh>
    <phoneticPr fontId="1"/>
  </si>
  <si>
    <t xml:space="preserve"> 本人の医療費&amp;介護費用</t>
    <phoneticPr fontId="1"/>
  </si>
  <si>
    <t>Nの計算</t>
    <rPh sb="2" eb="4">
      <t>ケイサン</t>
    </rPh>
    <phoneticPr fontId="1"/>
  </si>
  <si>
    <t>配偶者の医療・介護費用</t>
    <rPh sb="0" eb="3">
      <t>ハイグウシャ</t>
    </rPh>
    <rPh sb="4" eb="6">
      <t>イリョウ</t>
    </rPh>
    <rPh sb="7" eb="9">
      <t>カイゴ</t>
    </rPh>
    <rPh sb="9" eb="11">
      <t>ヒヨウ</t>
    </rPh>
    <phoneticPr fontId="1"/>
  </si>
  <si>
    <t>　毎年の医療費＋介護施設入居月額費用－国等からの補助金</t>
    <rPh sb="1" eb="3">
      <t>マイトシ</t>
    </rPh>
    <rPh sb="4" eb="7">
      <t>イリョウヒ</t>
    </rPh>
    <rPh sb="8" eb="10">
      <t>カイゴ</t>
    </rPh>
    <rPh sb="10" eb="12">
      <t>シセツ</t>
    </rPh>
    <rPh sb="12" eb="14">
      <t>ニュウキョ</t>
    </rPh>
    <rPh sb="14" eb="16">
      <t>ゲツガク</t>
    </rPh>
    <rPh sb="16" eb="18">
      <t>ヒヨウ</t>
    </rPh>
    <rPh sb="19" eb="20">
      <t>クニ</t>
    </rPh>
    <rPh sb="20" eb="21">
      <t>トウ</t>
    </rPh>
    <rPh sb="24" eb="27">
      <t>ホジョキン</t>
    </rPh>
    <phoneticPr fontId="1"/>
  </si>
  <si>
    <t>配偶者の医療費＆介護費用</t>
    <rPh sb="0" eb="3">
      <t>ハイグウシャ</t>
    </rPh>
    <rPh sb="4" eb="6">
      <t>イリョウ</t>
    </rPh>
    <rPh sb="6" eb="7">
      <t>ヒ</t>
    </rPh>
    <rPh sb="8" eb="10">
      <t>カイゴ</t>
    </rPh>
    <rPh sb="10" eb="12">
      <t>ヒヨウ</t>
    </rPh>
    <phoneticPr fontId="1"/>
  </si>
  <si>
    <t>注１）親やその他親族の介護費用がある場合には別途計算してください</t>
    <rPh sb="0" eb="1">
      <t>チュウ</t>
    </rPh>
    <rPh sb="3" eb="4">
      <t>オヤ</t>
    </rPh>
    <rPh sb="7" eb="8">
      <t>タ</t>
    </rPh>
    <rPh sb="8" eb="10">
      <t>シンゾク</t>
    </rPh>
    <rPh sb="11" eb="13">
      <t>カイゴ</t>
    </rPh>
    <rPh sb="13" eb="15">
      <t>ヒヨウ</t>
    </rPh>
    <rPh sb="18" eb="20">
      <t>バアイ</t>
    </rPh>
    <rPh sb="22" eb="24">
      <t>ベット</t>
    </rPh>
    <rPh sb="24" eb="26">
      <t>ケイサン</t>
    </rPh>
    <phoneticPr fontId="1"/>
  </si>
  <si>
    <t>Oの計算</t>
    <rPh sb="2" eb="4">
      <t>ケイサン</t>
    </rPh>
    <phoneticPr fontId="1"/>
  </si>
  <si>
    <t>住宅資金又は教育資金贈与</t>
    <rPh sb="0" eb="2">
      <t>ジュウタク</t>
    </rPh>
    <rPh sb="2" eb="4">
      <t>シキン</t>
    </rPh>
    <rPh sb="4" eb="5">
      <t>マタ</t>
    </rPh>
    <rPh sb="6" eb="8">
      <t>キョウイク</t>
    </rPh>
    <rPh sb="8" eb="10">
      <t>シキン</t>
    </rPh>
    <rPh sb="10" eb="12">
      <t>ゾウヨ</t>
    </rPh>
    <phoneticPr fontId="1"/>
  </si>
  <si>
    <t>教育資金贈与</t>
    <rPh sb="0" eb="2">
      <t>キョウイク</t>
    </rPh>
    <rPh sb="2" eb="4">
      <t>シキン</t>
    </rPh>
    <rPh sb="4" eb="6">
      <t>ゾウヨ</t>
    </rPh>
    <phoneticPr fontId="1"/>
  </si>
  <si>
    <t>その他子孫等への援助</t>
    <rPh sb="2" eb="3">
      <t>タ</t>
    </rPh>
    <rPh sb="3" eb="4">
      <t>コ</t>
    </rPh>
    <rPh sb="4" eb="5">
      <t>マゴ</t>
    </rPh>
    <rPh sb="5" eb="6">
      <t>トウ</t>
    </rPh>
    <rPh sb="8" eb="10">
      <t>エンジョ</t>
    </rPh>
    <phoneticPr fontId="1"/>
  </si>
  <si>
    <t>住宅資金贈与や教育資金贈与については、税理士法人優和にご相談ください</t>
    <rPh sb="0" eb="2">
      <t>ジュウタク</t>
    </rPh>
    <rPh sb="2" eb="4">
      <t>シキン</t>
    </rPh>
    <rPh sb="4" eb="6">
      <t>ゾウヨ</t>
    </rPh>
    <rPh sb="7" eb="9">
      <t>キョウイク</t>
    </rPh>
    <rPh sb="9" eb="11">
      <t>シキン</t>
    </rPh>
    <rPh sb="11" eb="13">
      <t>ゾウヨ</t>
    </rPh>
    <rPh sb="19" eb="22">
      <t>ゼイリシ</t>
    </rPh>
    <rPh sb="22" eb="24">
      <t>ホウジン</t>
    </rPh>
    <rPh sb="24" eb="26">
      <t>ユウワ</t>
    </rPh>
    <rPh sb="28" eb="30">
      <t>ソウダン</t>
    </rPh>
    <phoneticPr fontId="1"/>
  </si>
  <si>
    <t>Pの計算</t>
    <rPh sb="2" eb="4">
      <t>ケイサン</t>
    </rPh>
    <phoneticPr fontId="1"/>
  </si>
  <si>
    <t>趣味道楽旅行等に使いたい金額</t>
    <rPh sb="0" eb="2">
      <t>シュミ</t>
    </rPh>
    <rPh sb="2" eb="4">
      <t>ドウラク</t>
    </rPh>
    <rPh sb="4" eb="6">
      <t>リョコウ</t>
    </rPh>
    <rPh sb="6" eb="7">
      <t>トウ</t>
    </rPh>
    <rPh sb="8" eb="9">
      <t>ツカ</t>
    </rPh>
    <rPh sb="12" eb="13">
      <t>カネ</t>
    </rPh>
    <rPh sb="13" eb="14">
      <t>ガク</t>
    </rPh>
    <phoneticPr fontId="1"/>
  </si>
  <si>
    <t>一回当り</t>
    <rPh sb="0" eb="2">
      <t>イッカイ</t>
    </rPh>
    <rPh sb="2" eb="3">
      <t>アタ</t>
    </rPh>
    <phoneticPr fontId="1"/>
  </si>
  <si>
    <t>遊びたい年数</t>
    <rPh sb="0" eb="1">
      <t>アソ</t>
    </rPh>
    <rPh sb="4" eb="6">
      <t>ネンスウ</t>
    </rPh>
    <phoneticPr fontId="1"/>
  </si>
  <si>
    <t>（国内旅行</t>
    <rPh sb="1" eb="3">
      <t>コクナイ</t>
    </rPh>
    <rPh sb="3" eb="5">
      <t>リョコウ</t>
    </rPh>
    <phoneticPr fontId="1"/>
  </si>
  <si>
    <t>回</t>
    <rPh sb="0" eb="1">
      <t>カイ</t>
    </rPh>
    <phoneticPr fontId="1"/>
  </si>
  <si>
    <t>海外旅行</t>
    <rPh sb="0" eb="2">
      <t>カイガイ</t>
    </rPh>
    <rPh sb="2" eb="4">
      <t>リョコウ</t>
    </rPh>
    <phoneticPr fontId="1"/>
  </si>
  <si>
    <t>ゴルフ</t>
    <phoneticPr fontId="1"/>
  </si>
  <si>
    <t>Qの計算</t>
    <rPh sb="2" eb="4">
      <t>ケイサン</t>
    </rPh>
    <phoneticPr fontId="1"/>
  </si>
  <si>
    <t>相続税の納付　予定額</t>
    <rPh sb="0" eb="3">
      <t>ソウゾクゼイ</t>
    </rPh>
    <rPh sb="4" eb="6">
      <t>ノウフ</t>
    </rPh>
    <rPh sb="7" eb="9">
      <t>ヨテイ</t>
    </rPh>
    <rPh sb="9" eb="10">
      <t>ガク</t>
    </rPh>
    <phoneticPr fontId="1"/>
  </si>
  <si>
    <t>概算相続税の計算は税理士法人優和にお任せください</t>
    <rPh sb="0" eb="2">
      <t>ガイサン</t>
    </rPh>
    <rPh sb="2" eb="5">
      <t>ソウゾクゼイ</t>
    </rPh>
    <rPh sb="6" eb="8">
      <t>ケイサン</t>
    </rPh>
    <rPh sb="9" eb="12">
      <t>ゼイリシ</t>
    </rPh>
    <rPh sb="12" eb="14">
      <t>ホウジン</t>
    </rPh>
    <rPh sb="14" eb="16">
      <t>ユウワ</t>
    </rPh>
    <rPh sb="18" eb="19">
      <t>マカ</t>
    </rPh>
    <phoneticPr fontId="1"/>
  </si>
  <si>
    <t>Rの計算</t>
    <rPh sb="2" eb="4">
      <t>ケイサン</t>
    </rPh>
    <phoneticPr fontId="1"/>
  </si>
  <si>
    <t>ローン返済額</t>
    <rPh sb="3" eb="5">
      <t>ヘンサイ</t>
    </rPh>
    <rPh sb="5" eb="6">
      <t>ガク</t>
    </rPh>
    <phoneticPr fontId="1"/>
  </si>
  <si>
    <t>毎月のローン返済額</t>
    <rPh sb="0" eb="2">
      <t>マイツキ</t>
    </rPh>
    <rPh sb="6" eb="8">
      <t>ヘンサイ</t>
    </rPh>
    <rPh sb="8" eb="9">
      <t>ガク</t>
    </rPh>
    <phoneticPr fontId="1"/>
  </si>
  <si>
    <t>残り回数</t>
    <rPh sb="0" eb="1">
      <t>ノコ</t>
    </rPh>
    <rPh sb="2" eb="4">
      <t>カイスウ</t>
    </rPh>
    <phoneticPr fontId="1"/>
  </si>
  <si>
    <t>か月</t>
    <rPh sb="1" eb="2">
      <t>ゲツ</t>
    </rPh>
    <phoneticPr fontId="1"/>
  </si>
  <si>
    <t>このエクセルの表は　税理士法人優和のビジネスブログ平成31年4月1日号に掲載したものです。　説明及び解説はそちらをご覧ください。</t>
    <rPh sb="7" eb="8">
      <t>ヒョウ</t>
    </rPh>
    <rPh sb="10" eb="13">
      <t>ゼイリシ</t>
    </rPh>
    <rPh sb="13" eb="15">
      <t>ホウジン</t>
    </rPh>
    <rPh sb="15" eb="17">
      <t>ユウワ</t>
    </rPh>
    <rPh sb="25" eb="27">
      <t>ヘイセイ</t>
    </rPh>
    <rPh sb="29" eb="30">
      <t>ネン</t>
    </rPh>
    <rPh sb="31" eb="32">
      <t>ツキ</t>
    </rPh>
    <rPh sb="33" eb="34">
      <t>ニチ</t>
    </rPh>
    <rPh sb="34" eb="35">
      <t>ゴウ</t>
    </rPh>
    <rPh sb="36" eb="38">
      <t>ケイサイ</t>
    </rPh>
    <rPh sb="46" eb="48">
      <t>セツメイ</t>
    </rPh>
    <rPh sb="48" eb="49">
      <t>オヨ</t>
    </rPh>
    <rPh sb="50" eb="52">
      <t>カイセツ</t>
    </rPh>
    <rPh sb="58" eb="59">
      <t>ラン</t>
    </rPh>
    <phoneticPr fontId="1"/>
  </si>
  <si>
    <t>googleで「税理士法人優和東京本部」で検索　新着情報2019年6月18日分からも探せます</t>
    <rPh sb="8" eb="11">
      <t>ゼイリシ</t>
    </rPh>
    <rPh sb="11" eb="13">
      <t>ホウジン</t>
    </rPh>
    <rPh sb="13" eb="15">
      <t>ユウワ</t>
    </rPh>
    <rPh sb="15" eb="17">
      <t>トウキョウ</t>
    </rPh>
    <rPh sb="17" eb="19">
      <t>ホンブ</t>
    </rPh>
    <rPh sb="21" eb="23">
      <t>ケンサク</t>
    </rPh>
    <rPh sb="24" eb="26">
      <t>シンチャク</t>
    </rPh>
    <rPh sb="26" eb="28">
      <t>ジョウホウ</t>
    </rPh>
    <rPh sb="32" eb="33">
      <t>ネン</t>
    </rPh>
    <rPh sb="34" eb="35">
      <t>ガツ</t>
    </rPh>
    <rPh sb="37" eb="38">
      <t>ニチ</t>
    </rPh>
    <rPh sb="38" eb="39">
      <t>ブン</t>
    </rPh>
    <rPh sb="42" eb="43">
      <t>サガ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</si>
</sst>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.5"/>
      <color rgb="FF2A2A2A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DashDotDot">
        <color auto="1"/>
      </bottom>
      <diagonal/>
    </border>
    <border>
      <left/>
      <right/>
      <top style="mediumDashDotDot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0" fontId="6" fillId="0" borderId="0" xfId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>
      <alignment vertical="center"/>
    </xf>
    <xf numFmtId="0" fontId="0" fillId="2" borderId="3" xfId="0" applyFill="1" applyBorder="1">
      <alignment vertical="center"/>
    </xf>
    <xf numFmtId="38" fontId="0" fillId="0" borderId="0" xfId="2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23" xfId="0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38" fontId="2" fillId="0" borderId="0" xfId="2" applyFont="1">
      <alignment vertical="center"/>
    </xf>
    <xf numFmtId="38" fontId="0" fillId="0" borderId="5" xfId="2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4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2" borderId="17" xfId="0" applyFill="1" applyBorder="1">
      <alignment vertical="center"/>
    </xf>
    <xf numFmtId="0" fontId="0" fillId="0" borderId="26" xfId="0" applyBorder="1">
      <alignment vertical="center"/>
    </xf>
    <xf numFmtId="0" fontId="7" fillId="0" borderId="13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38" fontId="0" fillId="2" borderId="6" xfId="2" applyFont="1" applyFill="1" applyBorder="1">
      <alignment vertical="center"/>
    </xf>
    <xf numFmtId="38" fontId="0" fillId="0" borderId="0" xfId="0" applyNumberForma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8" fillId="0" borderId="0" xfId="0" applyFont="1">
      <alignment vertical="center"/>
    </xf>
    <xf numFmtId="0" fontId="0" fillId="3" borderId="17" xfId="0" applyFill="1" applyBorder="1">
      <alignment vertical="center"/>
    </xf>
    <xf numFmtId="0" fontId="0" fillId="3" borderId="17" xfId="0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0" fillId="3" borderId="3" xfId="0" applyFill="1" applyBorder="1">
      <alignment vertical="center"/>
    </xf>
    <xf numFmtId="0" fontId="20" fillId="0" borderId="0" xfId="0" applyFont="1">
      <alignment vertical="center"/>
    </xf>
    <xf numFmtId="38" fontId="0" fillId="0" borderId="0" xfId="2" applyFont="1" applyAlignment="1">
      <alignment horizontal="center" vertical="center"/>
    </xf>
    <xf numFmtId="0" fontId="0" fillId="0" borderId="28" xfId="0" applyBorder="1">
      <alignment vertical="center"/>
    </xf>
    <xf numFmtId="0" fontId="0" fillId="0" borderId="17" xfId="0" applyBorder="1">
      <alignment vertical="center"/>
    </xf>
    <xf numFmtId="0" fontId="21" fillId="0" borderId="28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8" fontId="0" fillId="0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/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38" fontId="0" fillId="0" borderId="0" xfId="2" applyFont="1" applyFill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Fill="1" applyAlignment="1">
      <alignment horizontal="right" vertical="center"/>
    </xf>
    <xf numFmtId="38" fontId="0" fillId="0" borderId="5" xfId="2" applyFont="1" applyFill="1" applyBorder="1" applyAlignment="1">
      <alignment horizontal="center" vertical="center"/>
    </xf>
    <xf numFmtId="38" fontId="0" fillId="0" borderId="0" xfId="0" applyNumberFormat="1" applyFill="1" applyBorder="1" applyAlignment="1">
      <alignment horizontal="center" vertical="center"/>
    </xf>
    <xf numFmtId="38" fontId="0" fillId="0" borderId="21" xfId="2" applyFont="1" applyFill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38" fontId="0" fillId="0" borderId="8" xfId="2" applyFont="1" applyBorder="1" applyAlignment="1">
      <alignment horizontal="center" vertical="center"/>
    </xf>
    <xf numFmtId="38" fontId="0" fillId="0" borderId="21" xfId="2" applyFont="1" applyBorder="1" applyAlignment="1">
      <alignment horizontal="center" vertical="center"/>
    </xf>
    <xf numFmtId="38" fontId="0" fillId="0" borderId="29" xfId="2" applyFont="1" applyFill="1" applyBorder="1" applyAlignment="1">
      <alignment horizontal="center" vertical="center"/>
    </xf>
    <xf numFmtId="38" fontId="0" fillId="0" borderId="9" xfId="2" applyFont="1" applyBorder="1" applyAlignment="1">
      <alignment horizontal="center" vertical="center"/>
    </xf>
    <xf numFmtId="38" fontId="0" fillId="0" borderId="20" xfId="2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4" borderId="0" xfId="0" applyFont="1" applyFill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38" fontId="0" fillId="3" borderId="4" xfId="2" applyFont="1" applyFill="1" applyBorder="1" applyAlignment="1">
      <alignment horizontal="right" vertical="center"/>
    </xf>
    <xf numFmtId="38" fontId="0" fillId="3" borderId="5" xfId="2" applyFont="1" applyFill="1" applyBorder="1" applyAlignment="1">
      <alignment horizontal="right" vertical="center"/>
    </xf>
    <xf numFmtId="38" fontId="0" fillId="3" borderId="6" xfId="2" applyFont="1" applyFill="1" applyBorder="1" applyAlignment="1">
      <alignment horizontal="right" vertical="center"/>
    </xf>
    <xf numFmtId="38" fontId="0" fillId="2" borderId="4" xfId="2" applyFont="1" applyFill="1" applyBorder="1" applyAlignment="1">
      <alignment horizontal="center" vertical="center"/>
    </xf>
    <xf numFmtId="38" fontId="0" fillId="2" borderId="5" xfId="2" applyFont="1" applyFill="1" applyBorder="1" applyAlignment="1">
      <alignment horizontal="center" vertical="center"/>
    </xf>
    <xf numFmtId="38" fontId="0" fillId="2" borderId="6" xfId="2" applyFont="1" applyFill="1" applyBorder="1" applyAlignment="1">
      <alignment horizontal="center" vertical="center"/>
    </xf>
    <xf numFmtId="38" fontId="0" fillId="3" borderId="4" xfId="2" applyFont="1" applyFill="1" applyBorder="1" applyAlignment="1">
      <alignment horizontal="center" vertical="center"/>
    </xf>
    <xf numFmtId="38" fontId="0" fillId="3" borderId="5" xfId="2" applyFont="1" applyFill="1" applyBorder="1" applyAlignment="1">
      <alignment horizontal="center" vertical="center"/>
    </xf>
    <xf numFmtId="38" fontId="0" fillId="3" borderId="6" xfId="2" applyFont="1" applyFill="1" applyBorder="1" applyAlignment="1">
      <alignment horizontal="center" vertical="center"/>
    </xf>
    <xf numFmtId="38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38" fontId="0" fillId="3" borderId="24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2" fontId="15" fillId="2" borderId="11" xfId="0" applyNumberFormat="1" applyFont="1" applyFill="1" applyBorder="1" applyAlignment="1">
      <alignment horizontal="center" vertical="center"/>
    </xf>
    <xf numFmtId="2" fontId="15" fillId="2" borderId="12" xfId="0" applyNumberFormat="1" applyFont="1" applyFill="1" applyBorder="1" applyAlignment="1">
      <alignment horizontal="center" vertical="center"/>
    </xf>
    <xf numFmtId="2" fontId="15" fillId="2" borderId="13" xfId="0" applyNumberFormat="1" applyFont="1" applyFill="1" applyBorder="1" applyAlignment="1">
      <alignment horizontal="center" vertical="center"/>
    </xf>
    <xf numFmtId="2" fontId="15" fillId="2" borderId="14" xfId="0" applyNumberFormat="1" applyFont="1" applyFill="1" applyBorder="1" applyAlignment="1">
      <alignment horizontal="center" vertical="center"/>
    </xf>
    <xf numFmtId="2" fontId="15" fillId="2" borderId="15" xfId="0" applyNumberFormat="1" applyFont="1" applyFill="1" applyBorder="1" applyAlignment="1">
      <alignment horizontal="center" vertical="center"/>
    </xf>
    <xf numFmtId="2" fontId="15" fillId="2" borderId="16" xfId="0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38" fontId="19" fillId="3" borderId="4" xfId="2" applyFont="1" applyFill="1" applyBorder="1" applyAlignment="1">
      <alignment horizontal="right" vertical="center"/>
    </xf>
    <xf numFmtId="38" fontId="19" fillId="3" borderId="5" xfId="2" applyFont="1" applyFill="1" applyBorder="1" applyAlignment="1">
      <alignment horizontal="right" vertical="center"/>
    </xf>
    <xf numFmtId="38" fontId="0" fillId="2" borderId="4" xfId="2" applyFont="1" applyFill="1" applyBorder="1" applyAlignment="1">
      <alignment horizontal="right" vertical="center"/>
    </xf>
    <xf numFmtId="38" fontId="0" fillId="2" borderId="5" xfId="2" applyFont="1" applyFill="1" applyBorder="1" applyAlignment="1">
      <alignment horizontal="right" vertical="center"/>
    </xf>
    <xf numFmtId="38" fontId="0" fillId="2" borderId="6" xfId="2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0" fillId="3" borderId="21" xfId="2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9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38" fontId="5" fillId="2" borderId="4" xfId="2" applyFont="1" applyFill="1" applyBorder="1" applyAlignment="1">
      <alignment horizontal="center" vertical="center" wrapText="1"/>
    </xf>
    <xf numFmtId="38" fontId="5" fillId="2" borderId="5" xfId="2" applyFont="1" applyFill="1" applyBorder="1" applyAlignment="1">
      <alignment horizontal="center" vertical="center" wrapText="1"/>
    </xf>
    <xf numFmtId="38" fontId="5" fillId="2" borderId="6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38" fontId="0" fillId="2" borderId="4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7" borderId="0" xfId="0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3" borderId="24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8504</xdr:colOff>
      <xdr:row>9</xdr:row>
      <xdr:rowOff>357187</xdr:rowOff>
    </xdr:from>
    <xdr:to>
      <xdr:col>33</xdr:col>
      <xdr:colOff>59532</xdr:colOff>
      <xdr:row>9</xdr:row>
      <xdr:rowOff>357187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12656" y="3189174"/>
          <a:ext cx="45924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77755</xdr:colOff>
      <xdr:row>7</xdr:row>
      <xdr:rowOff>524847</xdr:rowOff>
    </xdr:from>
    <xdr:to>
      <xdr:col>26</xdr:col>
      <xdr:colOff>38878</xdr:colOff>
      <xdr:row>9</xdr:row>
      <xdr:rowOff>233266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41760" y="2672832"/>
          <a:ext cx="1030256" cy="554005"/>
        </a:xfrm>
        <a:prstGeom prst="wedgeRectCallout">
          <a:avLst>
            <a:gd name="adj1" fmla="val -80833"/>
            <a:gd name="adj2" fmla="val 43452"/>
          </a:avLst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有か無を下向き</a:t>
          </a:r>
          <a:endParaRPr kumimoji="1" lang="en-US" altLang="ja-JP" sz="900"/>
        </a:p>
        <a:p>
          <a:pPr algn="l"/>
          <a:r>
            <a:rPr kumimoji="1" lang="ja-JP" altLang="en-US" sz="900"/>
            <a:t>矢印で選択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hlw.go.jp/toukei/saikin/hw/life/life17/dl/life17-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63"/>
  <sheetViews>
    <sheetView tabSelected="1" topLeftCell="A43" zoomScale="98" zoomScaleNormal="98" zoomScaleSheetLayoutView="100" workbookViewId="0">
      <selection activeCell="AD68" sqref="AD68"/>
    </sheetView>
  </sheetViews>
  <sheetFormatPr defaultRowHeight="18.75" x14ac:dyDescent="0.4"/>
  <cols>
    <col min="1" max="7" width="2.625" customWidth="1"/>
    <col min="8" max="8" width="5" customWidth="1"/>
    <col min="9" max="9" width="1.875" customWidth="1"/>
    <col min="10" max="10" width="1.625" customWidth="1"/>
    <col min="11" max="12" width="2.625" customWidth="1"/>
    <col min="13" max="13" width="4.125" customWidth="1"/>
    <col min="14" max="14" width="2.625" customWidth="1"/>
    <col min="15" max="15" width="2.875" customWidth="1"/>
    <col min="16" max="16" width="1.875" customWidth="1"/>
    <col min="17" max="17" width="2.5" customWidth="1"/>
    <col min="18" max="18" width="4.375" customWidth="1"/>
    <col min="19" max="19" width="2.625" hidden="1" customWidth="1"/>
    <col min="20" max="20" width="2.625" customWidth="1"/>
    <col min="21" max="21" width="3.75" customWidth="1"/>
    <col min="22" max="24" width="2.625" customWidth="1"/>
    <col min="25" max="25" width="6" customWidth="1"/>
    <col min="26" max="29" width="2.625" customWidth="1"/>
    <col min="30" max="30" width="4.5" customWidth="1"/>
    <col min="31" max="32" width="2.625" customWidth="1"/>
    <col min="33" max="33" width="3.875" customWidth="1"/>
    <col min="34" max="34" width="3.5" customWidth="1"/>
    <col min="35" max="35" width="2.875" customWidth="1"/>
    <col min="36" max="36" width="3.25" customWidth="1"/>
    <col min="37" max="37" width="4" customWidth="1"/>
    <col min="38" max="42" width="2.625" customWidth="1"/>
    <col min="43" max="43" width="3.875" customWidth="1"/>
    <col min="44" max="45" width="2.625" customWidth="1"/>
    <col min="46" max="47" width="1.75" customWidth="1"/>
    <col min="48" max="52" width="2.625" customWidth="1"/>
    <col min="53" max="53" width="4.375" customWidth="1"/>
    <col min="54" max="66" width="2.625" customWidth="1"/>
    <col min="67" max="67" width="5.75" customWidth="1"/>
  </cols>
  <sheetData>
    <row r="1" spans="1:90" ht="24" x14ac:dyDescent="0.4">
      <c r="A1" s="7" t="s">
        <v>0</v>
      </c>
      <c r="B1" s="7"/>
      <c r="C1" s="7"/>
      <c r="D1" s="7"/>
      <c r="E1" s="7"/>
      <c r="F1" s="7"/>
      <c r="H1" t="s">
        <v>1</v>
      </c>
      <c r="Q1" t="s">
        <v>2</v>
      </c>
      <c r="R1" s="39" t="s">
        <v>3</v>
      </c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</row>
    <row r="2" spans="1:90" ht="24.75" thickBot="1" x14ac:dyDescent="0.45">
      <c r="A2" s="7"/>
      <c r="B2" s="7"/>
      <c r="C2" s="7"/>
      <c r="D2" s="7" t="s">
        <v>4</v>
      </c>
      <c r="E2" s="7"/>
      <c r="F2" s="7"/>
      <c r="I2" s="96"/>
      <c r="J2" s="97"/>
      <c r="K2" s="98"/>
      <c r="L2" t="s">
        <v>5</v>
      </c>
      <c r="R2" s="39"/>
      <c r="S2" s="39"/>
      <c r="T2" s="39"/>
      <c r="U2" s="39"/>
      <c r="V2" s="39"/>
      <c r="W2" s="39"/>
      <c r="X2" s="39"/>
      <c r="Y2" s="39"/>
      <c r="Z2" s="99"/>
      <c r="AA2" s="100"/>
      <c r="AB2" s="101"/>
      <c r="AC2" s="44" t="s">
        <v>6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</row>
    <row r="3" spans="1:90" ht="50.25" customHeight="1" thickBot="1" x14ac:dyDescent="0.45">
      <c r="B3" s="95" t="s">
        <v>7</v>
      </c>
      <c r="C3" s="95"/>
      <c r="D3" s="95"/>
      <c r="G3" s="126" t="s">
        <v>8</v>
      </c>
      <c r="H3" s="126"/>
      <c r="I3" s="126"/>
      <c r="J3" s="126"/>
      <c r="K3" t="s">
        <v>9</v>
      </c>
      <c r="L3" s="126" t="s">
        <v>10</v>
      </c>
      <c r="M3" s="126"/>
      <c r="N3" s="126"/>
      <c r="O3" s="126"/>
      <c r="P3" s="192" t="s">
        <v>11</v>
      </c>
      <c r="Q3" s="192"/>
      <c r="R3" s="132" t="s">
        <v>12</v>
      </c>
      <c r="S3" s="132"/>
      <c r="T3" s="132"/>
      <c r="U3" s="132"/>
      <c r="V3" s="90" t="s">
        <v>11</v>
      </c>
      <c r="W3" s="126" t="s">
        <v>13</v>
      </c>
      <c r="X3" s="126"/>
      <c r="Y3" s="126"/>
      <c r="Z3" s="126"/>
      <c r="AA3" s="126"/>
      <c r="AB3" s="2" t="s">
        <v>11</v>
      </c>
      <c r="AC3" s="137" t="s">
        <v>14</v>
      </c>
      <c r="AD3" s="126"/>
      <c r="AE3" s="126"/>
      <c r="AF3" s="126"/>
      <c r="AG3" t="s">
        <v>11</v>
      </c>
      <c r="AH3" s="137" t="s">
        <v>15</v>
      </c>
      <c r="AI3" s="137"/>
      <c r="AJ3" s="137"/>
      <c r="AK3" s="137"/>
      <c r="AL3" s="1"/>
      <c r="AM3" s="126" t="s">
        <v>16</v>
      </c>
      <c r="AN3" s="126"/>
      <c r="AO3" s="126"/>
      <c r="AP3" s="126"/>
      <c r="AR3" s="168" t="s">
        <v>17</v>
      </c>
      <c r="AS3" s="169"/>
      <c r="AT3" s="169"/>
      <c r="AU3" s="169"/>
      <c r="AV3" s="169"/>
      <c r="AW3" s="17"/>
      <c r="AX3" s="183" t="s">
        <v>18</v>
      </c>
      <c r="AY3" s="183"/>
      <c r="AZ3" s="183"/>
      <c r="BB3" s="180" t="s">
        <v>19</v>
      </c>
      <c r="BC3" s="181"/>
      <c r="BD3" s="181"/>
      <c r="BE3" s="181"/>
      <c r="BF3" s="182"/>
      <c r="BH3" s="173" t="s">
        <v>20</v>
      </c>
      <c r="BI3" s="174"/>
      <c r="BJ3" s="174"/>
      <c r="BK3" s="174"/>
      <c r="BL3" s="174"/>
      <c r="BN3" s="102" t="s">
        <v>21</v>
      </c>
      <c r="BO3" s="103"/>
      <c r="BP3" s="33"/>
    </row>
    <row r="4" spans="1:90" ht="26.25" customHeight="1" thickBot="1" x14ac:dyDescent="0.45">
      <c r="A4" s="131" t="s">
        <v>22</v>
      </c>
      <c r="B4" s="131"/>
      <c r="C4" s="131"/>
      <c r="D4" s="131"/>
      <c r="E4" s="132" t="s">
        <v>23</v>
      </c>
      <c r="F4" s="82"/>
      <c r="G4" s="119"/>
      <c r="H4" s="120"/>
      <c r="I4" s="120"/>
      <c r="J4" s="121"/>
      <c r="K4" t="s">
        <v>9</v>
      </c>
      <c r="L4" s="119"/>
      <c r="M4" s="120"/>
      <c r="N4" s="120"/>
      <c r="O4" s="121"/>
      <c r="P4" s="133" t="s">
        <v>11</v>
      </c>
      <c r="Q4" s="132"/>
      <c r="R4" s="119"/>
      <c r="S4" s="120"/>
      <c r="T4" s="120"/>
      <c r="U4" s="121"/>
      <c r="V4" s="90" t="s">
        <v>11</v>
      </c>
      <c r="W4" s="122">
        <f>R17</f>
        <v>0</v>
      </c>
      <c r="X4" s="123"/>
      <c r="Y4" s="123"/>
      <c r="Z4" s="123"/>
      <c r="AA4" s="124"/>
      <c r="AB4" s="2" t="s">
        <v>11</v>
      </c>
      <c r="AC4" s="122">
        <f>AL18</f>
        <v>0</v>
      </c>
      <c r="AD4" s="123"/>
      <c r="AE4" s="123"/>
      <c r="AF4" s="124"/>
      <c r="AG4" t="s">
        <v>11</v>
      </c>
      <c r="AH4" s="177">
        <f>AA23</f>
        <v>0</v>
      </c>
      <c r="AI4" s="178"/>
      <c r="AJ4" s="178"/>
      <c r="AK4" s="179"/>
      <c r="AL4" s="22" t="s">
        <v>11</v>
      </c>
      <c r="AM4" s="116">
        <f>P25</f>
        <v>0</v>
      </c>
      <c r="AN4" s="117"/>
      <c r="AO4" s="117"/>
      <c r="AP4" s="118"/>
      <c r="AQ4" s="82" t="s">
        <v>11</v>
      </c>
      <c r="AR4" s="122">
        <f>AK28</f>
        <v>0</v>
      </c>
      <c r="AS4" s="123"/>
      <c r="AT4" s="123"/>
      <c r="AU4" s="123"/>
      <c r="AV4" s="124"/>
      <c r="AW4" s="82"/>
      <c r="AX4" s="147"/>
      <c r="AY4" s="148"/>
      <c r="AZ4" s="149"/>
      <c r="BA4" s="82"/>
      <c r="BB4" s="104">
        <f>BH4-BH7</f>
        <v>0</v>
      </c>
      <c r="BC4" s="105"/>
      <c r="BD4" s="105"/>
      <c r="BE4" s="105"/>
      <c r="BF4" s="106"/>
      <c r="BH4" s="122">
        <f>G4+L4+R4+W4+AC4+AH4+AM4+AR4+AX4</f>
        <v>0</v>
      </c>
      <c r="BI4" s="123"/>
      <c r="BJ4" s="123"/>
      <c r="BK4" s="123"/>
      <c r="BL4" s="124"/>
      <c r="BN4" s="141" t="e">
        <f>BH4/BH7</f>
        <v>#DIV/0!</v>
      </c>
      <c r="BO4" s="142"/>
    </row>
    <row r="5" spans="1:90" ht="8.25" customHeight="1" thickBot="1" x14ac:dyDescent="0.45">
      <c r="A5" s="131"/>
      <c r="B5" s="131"/>
      <c r="C5" s="131"/>
      <c r="D5" s="131"/>
      <c r="E5" s="132"/>
      <c r="F5" s="3"/>
      <c r="G5" s="135"/>
      <c r="H5" s="135"/>
      <c r="I5" s="135"/>
      <c r="J5" s="135"/>
      <c r="K5" s="3"/>
      <c r="L5" s="135"/>
      <c r="M5" s="135"/>
      <c r="N5" s="135"/>
      <c r="O5" s="135"/>
      <c r="P5" s="3"/>
      <c r="Q5" s="3"/>
      <c r="R5" s="136"/>
      <c r="S5" s="136"/>
      <c r="T5" s="136"/>
      <c r="U5" s="136"/>
      <c r="V5" s="86"/>
      <c r="W5" s="136"/>
      <c r="X5" s="136"/>
      <c r="Y5" s="136"/>
      <c r="Z5" s="136"/>
      <c r="AA5" s="136"/>
      <c r="AB5" s="136"/>
      <c r="AC5" s="136"/>
      <c r="AD5" s="136"/>
      <c r="AE5" s="3"/>
      <c r="AF5" s="3"/>
      <c r="AG5" s="86"/>
      <c r="AH5" s="3"/>
      <c r="AI5" s="136"/>
      <c r="AJ5" s="136"/>
      <c r="AK5" s="136"/>
      <c r="AL5" s="136"/>
      <c r="AM5" s="3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132" t="s">
        <v>23</v>
      </c>
      <c r="BB5" s="107"/>
      <c r="BC5" s="108"/>
      <c r="BD5" s="108"/>
      <c r="BE5" s="108"/>
      <c r="BF5" s="109"/>
      <c r="BG5" s="132" t="s">
        <v>23</v>
      </c>
      <c r="BH5" s="3"/>
      <c r="BI5" s="3"/>
      <c r="BJ5" s="3"/>
      <c r="BK5" s="3"/>
      <c r="BL5" s="3"/>
      <c r="BM5" s="132" t="s">
        <v>23</v>
      </c>
      <c r="BN5" s="143"/>
      <c r="BO5" s="144"/>
      <c r="BP5" s="175" t="s">
        <v>24</v>
      </c>
    </row>
    <row r="6" spans="1:90" ht="6.75" customHeight="1" x14ac:dyDescent="0.4">
      <c r="A6" s="131"/>
      <c r="B6" s="131"/>
      <c r="C6" s="131"/>
      <c r="D6" s="131"/>
      <c r="E6" s="132"/>
      <c r="G6" s="127"/>
      <c r="H6" s="127"/>
      <c r="I6" s="128"/>
      <c r="J6" s="128"/>
      <c r="L6" s="8"/>
      <c r="M6" s="8"/>
      <c r="N6" s="8"/>
      <c r="O6" s="12"/>
      <c r="R6" s="12"/>
      <c r="S6" s="8"/>
      <c r="T6" s="8"/>
      <c r="U6" s="8"/>
      <c r="V6" s="82"/>
      <c r="X6" s="8"/>
      <c r="Y6" s="8"/>
      <c r="Z6" s="8"/>
      <c r="AA6" s="8"/>
      <c r="AC6" s="8"/>
      <c r="AD6" s="8"/>
      <c r="AE6" s="8"/>
      <c r="AF6" s="8"/>
      <c r="AI6" s="128"/>
      <c r="AJ6" s="128"/>
      <c r="AK6" s="128"/>
      <c r="AL6" s="128"/>
      <c r="AN6" s="82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132"/>
      <c r="BB6" s="107"/>
      <c r="BC6" s="108"/>
      <c r="BD6" s="108"/>
      <c r="BE6" s="108"/>
      <c r="BF6" s="109"/>
      <c r="BG6" s="132"/>
      <c r="BM6" s="132"/>
      <c r="BN6" s="143"/>
      <c r="BO6" s="144"/>
      <c r="BP6" s="176"/>
    </row>
    <row r="7" spans="1:90" ht="29.25" customHeight="1" thickBot="1" x14ac:dyDescent="0.45">
      <c r="A7" s="131"/>
      <c r="B7" s="131"/>
      <c r="C7" s="131"/>
      <c r="D7" s="131"/>
      <c r="E7" s="132"/>
      <c r="F7" s="116">
        <f>BB34</f>
        <v>0</v>
      </c>
      <c r="G7" s="117"/>
      <c r="H7" s="118"/>
      <c r="I7" t="s">
        <v>9</v>
      </c>
      <c r="J7" s="122">
        <f>BF38</f>
        <v>0</v>
      </c>
      <c r="K7" s="123"/>
      <c r="L7" s="123"/>
      <c r="M7" s="124"/>
      <c r="N7" s="18" t="s">
        <v>11</v>
      </c>
      <c r="O7" s="122">
        <f>AN40</f>
        <v>0</v>
      </c>
      <c r="P7" s="123"/>
      <c r="Q7" s="123"/>
      <c r="R7" s="123"/>
      <c r="S7" s="124"/>
      <c r="T7" s="1" t="s">
        <v>11</v>
      </c>
      <c r="U7" s="122">
        <f>AI45</f>
        <v>0</v>
      </c>
      <c r="V7" s="123"/>
      <c r="W7" s="123"/>
      <c r="X7" s="124"/>
      <c r="Y7" s="11" t="s">
        <v>11</v>
      </c>
      <c r="Z7" s="122">
        <f>AI49</f>
        <v>0</v>
      </c>
      <c r="AA7" s="123"/>
      <c r="AB7" s="123"/>
      <c r="AC7" s="124"/>
      <c r="AD7" s="82" t="s">
        <v>11</v>
      </c>
      <c r="AE7" s="164">
        <f>AK51</f>
        <v>0</v>
      </c>
      <c r="AF7" s="165"/>
      <c r="AG7" s="165"/>
      <c r="AH7" s="165"/>
      <c r="AI7" s="166"/>
      <c r="AJ7" t="s">
        <v>11</v>
      </c>
      <c r="AK7" s="116">
        <f>AZ55</f>
        <v>0</v>
      </c>
      <c r="AL7" s="117"/>
      <c r="AM7" s="117"/>
      <c r="AN7" s="117"/>
      <c r="AO7" s="118"/>
      <c r="AP7" s="82" t="s">
        <v>11</v>
      </c>
      <c r="AQ7" s="119"/>
      <c r="AR7" s="120"/>
      <c r="AS7" s="120"/>
      <c r="AT7" s="121"/>
      <c r="AU7" s="133" t="s">
        <v>11</v>
      </c>
      <c r="AV7" s="167"/>
      <c r="AW7" s="116">
        <f>AE60</f>
        <v>0</v>
      </c>
      <c r="AX7" s="117"/>
      <c r="AY7" s="117"/>
      <c r="AZ7" s="118"/>
      <c r="BB7" s="110"/>
      <c r="BC7" s="111"/>
      <c r="BD7" s="111"/>
      <c r="BE7" s="111"/>
      <c r="BF7" s="112"/>
      <c r="BG7" s="82"/>
      <c r="BH7" s="122">
        <f>F7+J7+O7+U7+Z7+AE7+AK7+AQ7+AW7</f>
        <v>0</v>
      </c>
      <c r="BI7" s="123"/>
      <c r="BJ7" s="123"/>
      <c r="BK7" s="123"/>
      <c r="BL7" s="124"/>
      <c r="BN7" s="145"/>
      <c r="BO7" s="146"/>
      <c r="BV7" s="90"/>
      <c r="CC7" s="132"/>
      <c r="CD7" s="132"/>
      <c r="CE7" s="132"/>
      <c r="CF7" s="132"/>
      <c r="CI7" s="132"/>
      <c r="CJ7" s="132"/>
      <c r="CK7" s="132"/>
      <c r="CL7" s="132"/>
    </row>
    <row r="8" spans="1:90" ht="47.25" customHeight="1" x14ac:dyDescent="0.4">
      <c r="F8" s="139" t="s">
        <v>25</v>
      </c>
      <c r="G8" s="139"/>
      <c r="H8" s="139"/>
      <c r="I8" s="14"/>
      <c r="J8" s="137" t="s">
        <v>26</v>
      </c>
      <c r="K8" s="126"/>
      <c r="L8" s="126"/>
      <c r="M8" s="126"/>
      <c r="O8" s="139" t="s">
        <v>27</v>
      </c>
      <c r="P8" s="139"/>
      <c r="Q8" s="139"/>
      <c r="R8" s="139"/>
      <c r="S8" s="80"/>
      <c r="T8" s="10"/>
      <c r="U8" s="140" t="s">
        <v>28</v>
      </c>
      <c r="V8" s="139"/>
      <c r="W8" s="139"/>
      <c r="X8" s="139"/>
      <c r="Y8" s="2" t="s">
        <v>9</v>
      </c>
      <c r="Z8" s="137" t="s">
        <v>29</v>
      </c>
      <c r="AA8" s="126"/>
      <c r="AB8" s="126"/>
      <c r="AC8" s="126"/>
      <c r="AD8" s="126"/>
      <c r="AE8" s="2"/>
      <c r="AF8" s="140" t="s">
        <v>30</v>
      </c>
      <c r="AG8" s="139"/>
      <c r="AH8" s="139"/>
      <c r="AI8" s="139"/>
      <c r="AJ8" s="13"/>
      <c r="AK8" s="139" t="s">
        <v>31</v>
      </c>
      <c r="AL8" s="139"/>
      <c r="AM8" s="139"/>
      <c r="AN8" s="139"/>
      <c r="AO8" s="139"/>
      <c r="AQ8" s="140" t="s">
        <v>32</v>
      </c>
      <c r="AR8" s="139"/>
      <c r="AS8" s="139"/>
      <c r="AT8" s="139"/>
      <c r="AU8" s="61"/>
      <c r="AV8" s="80"/>
      <c r="AW8" s="139" t="s">
        <v>33</v>
      </c>
      <c r="AX8" s="139"/>
      <c r="AY8" s="139"/>
      <c r="AZ8" s="139"/>
      <c r="BB8" s="7"/>
      <c r="BC8" s="7"/>
      <c r="BD8" s="7"/>
      <c r="BE8" s="7"/>
      <c r="BF8" s="7"/>
      <c r="BG8" s="7"/>
      <c r="BH8" s="139" t="s">
        <v>34</v>
      </c>
      <c r="BI8" s="139"/>
      <c r="BJ8" s="139"/>
      <c r="BK8" s="139"/>
      <c r="BL8" s="139"/>
      <c r="BM8" s="14"/>
      <c r="BN8" s="14"/>
      <c r="BO8" s="14"/>
      <c r="BP8" s="4"/>
      <c r="BQ8" s="4"/>
      <c r="BR8" s="15"/>
      <c r="BS8" s="15"/>
      <c r="BT8" s="15"/>
      <c r="BU8" s="15"/>
      <c r="BV8" s="90"/>
      <c r="BW8" s="10"/>
      <c r="BX8" s="13"/>
      <c r="BY8" s="14"/>
      <c r="BZ8" s="14"/>
      <c r="CA8" s="14"/>
      <c r="CB8" s="90"/>
      <c r="CC8" s="137"/>
      <c r="CD8" s="137"/>
      <c r="CE8" s="137"/>
      <c r="CF8" s="137"/>
      <c r="CI8" s="138"/>
      <c r="CJ8" s="138"/>
      <c r="CK8" s="138"/>
      <c r="CL8" s="138"/>
    </row>
    <row r="9" spans="1:90" ht="19.5" customHeight="1" thickBot="1" x14ac:dyDescent="0.45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8"/>
      <c r="Q9" s="188"/>
      <c r="R9" s="188"/>
      <c r="S9" s="188"/>
      <c r="T9" s="188"/>
      <c r="U9" s="188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3"/>
      <c r="BR9" s="14"/>
      <c r="BS9" s="14"/>
      <c r="BT9" s="14"/>
      <c r="BU9" s="90"/>
      <c r="BV9" s="87"/>
      <c r="BW9" s="87"/>
      <c r="BX9" s="87"/>
      <c r="BY9" s="87"/>
      <c r="CB9" s="88"/>
      <c r="CC9" s="88"/>
      <c r="CD9" s="88"/>
      <c r="CE9" s="88"/>
    </row>
    <row r="10" spans="1:90" ht="30" customHeight="1" thickBot="1" x14ac:dyDescent="0.45">
      <c r="C10" s="19" t="s">
        <v>35</v>
      </c>
      <c r="D10" s="19"/>
      <c r="E10" s="19"/>
      <c r="F10" s="20"/>
      <c r="G10" s="20"/>
      <c r="H10" s="80"/>
      <c r="I10" s="14"/>
      <c r="J10" s="87"/>
      <c r="K10" s="129" t="s">
        <v>36</v>
      </c>
      <c r="L10" s="129"/>
      <c r="M10" s="129"/>
      <c r="N10" s="129"/>
      <c r="O10" s="80"/>
      <c r="P10" s="130" t="s">
        <v>37</v>
      </c>
      <c r="Q10" s="130"/>
      <c r="R10" s="130"/>
      <c r="S10" s="46"/>
      <c r="T10" s="48" t="s">
        <v>38</v>
      </c>
      <c r="U10" s="47" t="s">
        <v>39</v>
      </c>
      <c r="X10" s="82"/>
      <c r="Y10" s="82"/>
      <c r="Z10" s="82"/>
      <c r="AA10" s="132" t="s">
        <v>35</v>
      </c>
      <c r="AB10" s="132"/>
      <c r="AC10" s="132"/>
      <c r="AD10" s="132"/>
      <c r="AE10" s="132"/>
      <c r="AH10" t="s">
        <v>40</v>
      </c>
      <c r="AJ10" s="5" t="s">
        <v>41</v>
      </c>
      <c r="BH10" s="14"/>
      <c r="BI10" s="4"/>
      <c r="BJ10" s="4"/>
      <c r="BK10" s="15"/>
      <c r="BL10" s="15"/>
      <c r="BM10" s="15"/>
      <c r="BN10" s="15"/>
      <c r="BO10" s="90"/>
      <c r="BP10" s="10"/>
      <c r="BQ10" s="13" t="s">
        <v>39</v>
      </c>
      <c r="BR10" s="14"/>
      <c r="BS10" s="14"/>
      <c r="BT10" s="14"/>
      <c r="BU10" s="90"/>
      <c r="BV10" s="87"/>
      <c r="BW10" s="87"/>
      <c r="BX10" s="87"/>
      <c r="BY10" s="87"/>
      <c r="CB10" s="88"/>
      <c r="CC10" s="88"/>
      <c r="CD10" s="88"/>
      <c r="CE10" s="88"/>
    </row>
    <row r="11" spans="1:90" ht="20.25" customHeight="1" thickBot="1" x14ac:dyDescent="0.45">
      <c r="C11" s="134" t="s">
        <v>42</v>
      </c>
      <c r="D11" s="134"/>
      <c r="E11" t="s">
        <v>43</v>
      </c>
      <c r="F11" s="40"/>
      <c r="G11" t="s">
        <v>24</v>
      </c>
      <c r="K11" s="132" t="s">
        <v>44</v>
      </c>
      <c r="L11" s="132"/>
      <c r="M11" s="82" t="s">
        <v>43</v>
      </c>
      <c r="N11" s="41"/>
      <c r="O11" s="82" t="s">
        <v>24</v>
      </c>
      <c r="P11" s="80"/>
      <c r="R11" t="s">
        <v>45</v>
      </c>
      <c r="Y11" s="9">
        <f>IF(U10="無",F11,IF(F11&gt;N11,F11-N11,N11-F11))</f>
        <v>0</v>
      </c>
      <c r="Z11" t="s">
        <v>24</v>
      </c>
      <c r="AA11" s="132"/>
      <c r="AB11" s="132"/>
      <c r="AC11" s="132"/>
      <c r="AD11" s="132"/>
      <c r="AE11" s="132"/>
      <c r="AH11" t="s">
        <v>46</v>
      </c>
      <c r="AJ11" t="s">
        <v>47</v>
      </c>
      <c r="BH11" s="4"/>
      <c r="BI11" s="4"/>
      <c r="BJ11" s="15"/>
      <c r="BK11" s="15"/>
      <c r="BL11" s="15"/>
      <c r="BM11" s="15"/>
      <c r="BN11" s="90"/>
      <c r="BO11" s="10"/>
      <c r="BP11" s="13"/>
      <c r="BQ11" s="14" t="s">
        <v>48</v>
      </c>
      <c r="BR11" s="14"/>
      <c r="BS11" s="14"/>
      <c r="BT11" s="90"/>
      <c r="BU11" s="87"/>
      <c r="BV11" s="87"/>
      <c r="BW11" s="87"/>
      <c r="BX11" s="87"/>
      <c r="CA11" s="88"/>
      <c r="CB11" s="90"/>
      <c r="CC11" s="90"/>
      <c r="CD11" s="90"/>
    </row>
    <row r="12" spans="1:90" ht="27.75" customHeight="1" thickBot="1" x14ac:dyDescent="0.45">
      <c r="C12" s="21" t="s">
        <v>49</v>
      </c>
      <c r="D12" s="21"/>
      <c r="E12" s="19"/>
      <c r="F12" s="19"/>
      <c r="G12" s="19"/>
      <c r="H12" s="19"/>
      <c r="K12" s="82"/>
      <c r="L12" s="82"/>
      <c r="M12" s="82"/>
      <c r="N12" s="82"/>
      <c r="O12" s="82"/>
      <c r="P12" s="61"/>
      <c r="BH12" s="4"/>
      <c r="BI12" s="4"/>
      <c r="BJ12" s="15"/>
      <c r="BK12" s="15"/>
      <c r="BL12" s="15"/>
      <c r="BM12" s="15"/>
      <c r="BN12" s="90"/>
      <c r="BO12" s="10"/>
      <c r="BP12" s="13"/>
      <c r="BQ12" s="14"/>
      <c r="BR12" s="14"/>
      <c r="BS12" s="14"/>
      <c r="BT12" s="90"/>
      <c r="BU12" s="87"/>
      <c r="BV12" s="87"/>
      <c r="BW12" s="87"/>
      <c r="BX12" s="87"/>
      <c r="CA12" s="88"/>
      <c r="CB12" s="90"/>
      <c r="CC12" s="90"/>
      <c r="CD12" s="90"/>
    </row>
    <row r="13" spans="1:90" ht="19.5" thickBot="1" x14ac:dyDescent="0.45">
      <c r="C13" t="s">
        <v>50</v>
      </c>
      <c r="I13" s="132" t="s">
        <v>42</v>
      </c>
      <c r="J13" s="132"/>
      <c r="K13" t="s">
        <v>43</v>
      </c>
      <c r="L13" s="40"/>
      <c r="M13" t="s">
        <v>24</v>
      </c>
      <c r="P13" s="55"/>
      <c r="Q13" t="s">
        <v>44</v>
      </c>
      <c r="S13" s="82" t="s">
        <v>43</v>
      </c>
      <c r="U13" t="s">
        <v>43</v>
      </c>
      <c r="V13" s="41"/>
      <c r="W13" s="82" t="s">
        <v>24</v>
      </c>
      <c r="Y13" s="132"/>
      <c r="Z13" s="132"/>
      <c r="AA13" s="132"/>
      <c r="AB13" s="132"/>
      <c r="AC13" s="132"/>
    </row>
    <row r="14" spans="1:90" ht="19.5" thickBot="1" x14ac:dyDescent="0.45">
      <c r="C14" t="s">
        <v>51</v>
      </c>
      <c r="I14" s="132" t="s">
        <v>42</v>
      </c>
      <c r="J14" s="132"/>
      <c r="K14" t="s">
        <v>43</v>
      </c>
      <c r="L14" s="31">
        <f>F11-L13</f>
        <v>0</v>
      </c>
      <c r="M14" t="s">
        <v>24</v>
      </c>
      <c r="P14" s="55"/>
      <c r="Q14" t="s">
        <v>44</v>
      </c>
      <c r="S14" s="82" t="s">
        <v>43</v>
      </c>
      <c r="U14" t="s">
        <v>43</v>
      </c>
      <c r="V14" s="35">
        <f>N11-V13</f>
        <v>0</v>
      </c>
      <c r="W14" s="82" t="s">
        <v>24</v>
      </c>
      <c r="Y14" s="82"/>
      <c r="Z14" s="82"/>
      <c r="AA14" s="82"/>
      <c r="AB14" s="82"/>
      <c r="AC14" s="82"/>
    </row>
    <row r="15" spans="1:90" x14ac:dyDescent="0.4">
      <c r="B15" t="s">
        <v>52</v>
      </c>
      <c r="E15" s="161" t="s">
        <v>53</v>
      </c>
      <c r="F15" s="161"/>
      <c r="G15" s="161"/>
      <c r="H15" s="161"/>
      <c r="I15" s="24" t="s">
        <v>54</v>
      </c>
      <c r="J15" s="24"/>
      <c r="K15" s="24"/>
      <c r="L15" s="24"/>
      <c r="M15" s="24"/>
      <c r="N15" s="24"/>
      <c r="O15" s="24"/>
      <c r="P15" s="71"/>
      <c r="Q15" s="150"/>
      <c r="R15" s="151"/>
      <c r="S15" s="151"/>
      <c r="T15" s="151"/>
      <c r="U15" s="27" t="s">
        <v>55</v>
      </c>
      <c r="V15" s="24"/>
      <c r="W15" s="25" t="s">
        <v>56</v>
      </c>
      <c r="X15" s="42"/>
      <c r="Y15" s="24" t="s">
        <v>24</v>
      </c>
      <c r="Z15" t="s">
        <v>11</v>
      </c>
      <c r="AA15" s="158" t="s">
        <v>57</v>
      </c>
      <c r="AB15" s="159"/>
      <c r="AC15" s="159"/>
      <c r="AD15" s="159"/>
      <c r="AE15" s="159"/>
      <c r="AF15" s="159"/>
      <c r="AG15" s="160"/>
      <c r="AH15" s="113"/>
      <c r="AI15" s="114"/>
      <c r="AJ15" s="114"/>
      <c r="AK15" s="27" t="s">
        <v>55</v>
      </c>
      <c r="AL15" t="s">
        <v>56</v>
      </c>
      <c r="AM15" s="43"/>
      <c r="AN15" t="s">
        <v>24</v>
      </c>
      <c r="AO15" s="82" t="s">
        <v>23</v>
      </c>
      <c r="AP15" s="152">
        <f>Q15*X15+AH15*AM15</f>
        <v>0</v>
      </c>
      <c r="AQ15" s="153"/>
      <c r="AR15" s="153"/>
      <c r="AS15" s="154"/>
      <c r="AT15" s="27" t="s">
        <v>55</v>
      </c>
      <c r="AU15" s="62"/>
      <c r="AV15" t="s">
        <v>58</v>
      </c>
    </row>
    <row r="16" spans="1:90" x14ac:dyDescent="0.4">
      <c r="E16" s="161"/>
      <c r="F16" s="161"/>
      <c r="G16" s="161"/>
      <c r="H16" s="161"/>
      <c r="I16" s="155" t="s">
        <v>59</v>
      </c>
      <c r="J16" s="156"/>
      <c r="K16" s="156"/>
      <c r="L16" s="156"/>
      <c r="M16" s="156"/>
      <c r="N16" s="156"/>
      <c r="O16" s="156"/>
      <c r="P16" s="29" t="s">
        <v>24</v>
      </c>
      <c r="Q16" s="113"/>
      <c r="R16" s="157"/>
      <c r="S16" s="157"/>
      <c r="T16" s="157"/>
      <c r="U16" s="27" t="s">
        <v>55</v>
      </c>
      <c r="V16" t="s">
        <v>11</v>
      </c>
      <c r="W16" s="25" t="s">
        <v>56</v>
      </c>
      <c r="X16" s="42"/>
      <c r="Y16" s="24" t="s">
        <v>24</v>
      </c>
      <c r="Z16" t="s">
        <v>11</v>
      </c>
      <c r="AA16" s="158" t="s">
        <v>60</v>
      </c>
      <c r="AB16" s="159"/>
      <c r="AC16" s="159"/>
      <c r="AD16" s="159"/>
      <c r="AE16" s="159"/>
      <c r="AF16" s="159"/>
      <c r="AG16" s="160"/>
      <c r="AH16" s="113"/>
      <c r="AI16" s="114"/>
      <c r="AJ16" s="114"/>
      <c r="AK16" s="27" t="s">
        <v>55</v>
      </c>
      <c r="AL16" t="s">
        <v>56</v>
      </c>
      <c r="AM16" s="43"/>
      <c r="AN16" t="s">
        <v>24</v>
      </c>
      <c r="AO16" s="82" t="s">
        <v>23</v>
      </c>
      <c r="AP16" s="152">
        <f>Q16*X16+AH16*AM16</f>
        <v>0</v>
      </c>
      <c r="AQ16" s="153"/>
      <c r="AR16" s="153"/>
      <c r="AS16" s="154"/>
      <c r="AT16" s="27" t="s">
        <v>55</v>
      </c>
      <c r="AU16" s="62"/>
      <c r="AV16" t="s">
        <v>61</v>
      </c>
    </row>
    <row r="17" spans="2:59" x14ac:dyDescent="0.4">
      <c r="I17" t="s">
        <v>62</v>
      </c>
      <c r="L17" s="82"/>
      <c r="M17" s="82"/>
      <c r="P17" t="s">
        <v>63</v>
      </c>
      <c r="R17" s="116">
        <f>AP15+AP16</f>
        <v>0</v>
      </c>
      <c r="S17" s="117"/>
      <c r="T17" s="117"/>
      <c r="U17" s="117" t="s">
        <v>55</v>
      </c>
      <c r="V17" s="117"/>
      <c r="W17" s="118"/>
      <c r="X17" s="82"/>
      <c r="Y17" s="82"/>
      <c r="AC17" s="82"/>
      <c r="AD17" s="82"/>
      <c r="AE17" s="82"/>
      <c r="AF17" s="82"/>
      <c r="AG17" s="82"/>
    </row>
    <row r="18" spans="2:59" x14ac:dyDescent="0.4">
      <c r="B18" t="s">
        <v>64</v>
      </c>
      <c r="E18" s="162" t="s">
        <v>65</v>
      </c>
      <c r="F18" s="162"/>
      <c r="G18" s="162"/>
      <c r="H18" s="162"/>
      <c r="I18" t="s">
        <v>66</v>
      </c>
      <c r="L18" s="82"/>
      <c r="M18" s="82"/>
      <c r="N18" s="9">
        <f>F11</f>
        <v>0</v>
      </c>
      <c r="O18" t="s">
        <v>24</v>
      </c>
      <c r="P18" t="s">
        <v>56</v>
      </c>
      <c r="Q18" t="s">
        <v>67</v>
      </c>
      <c r="R18" s="32"/>
      <c r="S18" s="113"/>
      <c r="T18" s="114"/>
      <c r="U18" s="114"/>
      <c r="V18" s="114"/>
      <c r="W18" s="115"/>
      <c r="X18" s="82" t="s">
        <v>11</v>
      </c>
      <c r="Y18" s="82"/>
      <c r="Z18" s="82"/>
      <c r="AA18" s="82" t="s">
        <v>68</v>
      </c>
      <c r="AD18" s="9">
        <f>N11</f>
        <v>0</v>
      </c>
      <c r="AE18" t="s">
        <v>24</v>
      </c>
      <c r="AF18" t="s">
        <v>56</v>
      </c>
      <c r="AG18" s="132" t="s">
        <v>67</v>
      </c>
      <c r="AH18" s="132"/>
      <c r="AI18" s="97"/>
      <c r="AJ18" s="98"/>
      <c r="AK18" t="s">
        <v>23</v>
      </c>
      <c r="AL18" s="116">
        <f>N18*S18+AD18*AH18</f>
        <v>0</v>
      </c>
      <c r="AM18" s="117"/>
      <c r="AN18" s="117"/>
      <c r="AO18" s="36" t="s">
        <v>55</v>
      </c>
    </row>
    <row r="19" spans="2:59" x14ac:dyDescent="0.4">
      <c r="E19" s="162"/>
      <c r="F19" s="162"/>
      <c r="G19" s="162"/>
      <c r="H19" s="162"/>
      <c r="I19" s="28" t="s">
        <v>69</v>
      </c>
      <c r="L19" s="82"/>
      <c r="M19" s="82"/>
      <c r="T19" s="82"/>
      <c r="U19" s="82"/>
      <c r="V19" s="82"/>
      <c r="W19" s="82"/>
      <c r="X19" s="82"/>
      <c r="AB19" s="82"/>
      <c r="AC19" s="82"/>
      <c r="AD19" s="82"/>
      <c r="AE19" s="82"/>
      <c r="AF19" s="82"/>
    </row>
    <row r="20" spans="2:59" ht="5.25" customHeight="1" x14ac:dyDescent="0.4">
      <c r="E20" s="34"/>
      <c r="F20" s="34"/>
      <c r="G20" s="34"/>
      <c r="H20" s="34"/>
      <c r="I20" s="28"/>
      <c r="L20" s="82"/>
      <c r="M20" s="82"/>
      <c r="T20" s="82"/>
      <c r="U20" s="82"/>
      <c r="V20" s="82"/>
      <c r="W20" s="82"/>
      <c r="X20" s="82"/>
      <c r="AB20" s="82"/>
      <c r="AC20" s="82"/>
      <c r="AD20" s="82"/>
      <c r="AE20" s="82"/>
      <c r="AF20" s="82"/>
    </row>
    <row r="21" spans="2:59" ht="18.75" customHeight="1" x14ac:dyDescent="0.4">
      <c r="B21" t="s">
        <v>70</v>
      </c>
      <c r="E21" s="162" t="s">
        <v>71</v>
      </c>
      <c r="F21" s="162"/>
      <c r="G21" s="162"/>
      <c r="H21" s="162"/>
      <c r="I21" t="s">
        <v>72</v>
      </c>
      <c r="L21" s="82"/>
      <c r="M21" s="82"/>
      <c r="P21" s="119"/>
      <c r="Q21" s="120"/>
      <c r="R21" s="120"/>
      <c r="S21" s="120"/>
      <c r="T21" s="121"/>
      <c r="U21" s="82" t="s">
        <v>73</v>
      </c>
      <c r="V21" s="82"/>
      <c r="W21" s="85" t="s">
        <v>74</v>
      </c>
      <c r="X21" s="82"/>
      <c r="AB21" s="119"/>
      <c r="AC21" s="120"/>
      <c r="AD21" s="120"/>
      <c r="AE21" s="121"/>
      <c r="AF21" s="30" t="s">
        <v>9</v>
      </c>
      <c r="AG21" t="s">
        <v>75</v>
      </c>
      <c r="AJ21" s="119"/>
      <c r="AK21" s="120"/>
      <c r="AL21" s="120"/>
      <c r="AM21" s="121"/>
      <c r="AN21" t="s">
        <v>11</v>
      </c>
      <c r="AO21" s="132" t="s">
        <v>76</v>
      </c>
      <c r="AP21" s="132"/>
      <c r="AQ21" s="132"/>
      <c r="AR21" s="132"/>
      <c r="AS21" s="167"/>
      <c r="AT21" s="96"/>
      <c r="AU21" s="97"/>
      <c r="AV21" s="97"/>
      <c r="AW21" s="98"/>
      <c r="AX21" t="s">
        <v>23</v>
      </c>
      <c r="AY21" s="122">
        <f>P21-AB21+AJ21+AT21</f>
        <v>0</v>
      </c>
      <c r="AZ21" s="123"/>
      <c r="BA21" s="123"/>
      <c r="BB21" s="124"/>
      <c r="BC21" t="s">
        <v>55</v>
      </c>
    </row>
    <row r="22" spans="2:59" ht="3.75" customHeight="1" x14ac:dyDescent="0.4">
      <c r="E22" s="162"/>
      <c r="F22" s="162"/>
      <c r="G22" s="162"/>
      <c r="H22" s="162"/>
      <c r="L22" s="82"/>
      <c r="M22" s="82"/>
      <c r="P22" s="73"/>
      <c r="Q22" s="23"/>
      <c r="R22" s="23"/>
      <c r="S22" s="23"/>
      <c r="T22" s="73"/>
      <c r="U22" s="82"/>
      <c r="V22" s="82"/>
      <c r="W22" s="85"/>
      <c r="X22" s="82"/>
      <c r="AB22" s="45"/>
      <c r="AC22" s="45"/>
      <c r="AD22" s="45"/>
      <c r="AE22" s="45"/>
      <c r="AF22" s="30"/>
      <c r="AJ22" s="45"/>
      <c r="AK22" s="45"/>
      <c r="AL22" s="45"/>
      <c r="AM22" s="45"/>
      <c r="AV22" s="82"/>
      <c r="AW22" s="82"/>
      <c r="AX22" s="82"/>
      <c r="AY22" s="82"/>
      <c r="BA22" s="37"/>
      <c r="BB22" s="82"/>
      <c r="BC22" s="82"/>
      <c r="BD22" s="82"/>
    </row>
    <row r="23" spans="2:59" ht="20.25" customHeight="1" x14ac:dyDescent="0.4">
      <c r="E23" s="162"/>
      <c r="F23" s="162"/>
      <c r="G23" s="162"/>
      <c r="H23" s="162"/>
      <c r="I23" t="s">
        <v>77</v>
      </c>
      <c r="L23" s="82"/>
      <c r="M23" s="82"/>
      <c r="P23" s="72"/>
      <c r="Q23" s="116">
        <f>N11</f>
        <v>0</v>
      </c>
      <c r="R23" s="118"/>
      <c r="S23" s="23" t="s">
        <v>24</v>
      </c>
      <c r="T23" s="75" t="s">
        <v>56</v>
      </c>
      <c r="U23" s="122">
        <f>AY21</f>
        <v>0</v>
      </c>
      <c r="V23" s="123"/>
      <c r="W23" s="123"/>
      <c r="X23" s="123"/>
      <c r="Y23" s="124"/>
      <c r="Z23" t="s">
        <v>78</v>
      </c>
      <c r="AA23" s="116">
        <f>Q23*U23</f>
        <v>0</v>
      </c>
      <c r="AB23" s="117"/>
      <c r="AC23" s="118"/>
      <c r="AD23" s="45" t="s">
        <v>55</v>
      </c>
      <c r="AE23" s="45"/>
      <c r="AF23" s="30"/>
      <c r="AJ23" s="45"/>
      <c r="AK23" s="45"/>
      <c r="AL23" s="45"/>
      <c r="AM23" s="45"/>
      <c r="AV23" s="82"/>
      <c r="AW23" s="82"/>
      <c r="AX23" s="82"/>
      <c r="AY23" s="82"/>
      <c r="BA23" s="37"/>
      <c r="BB23" s="82"/>
      <c r="BC23" s="82"/>
      <c r="BD23" s="82"/>
    </row>
    <row r="24" spans="2:59" ht="5.25" customHeight="1" x14ac:dyDescent="0.4">
      <c r="E24" s="63"/>
      <c r="F24" s="63"/>
      <c r="G24" s="63"/>
      <c r="H24" s="63"/>
      <c r="L24" s="82"/>
      <c r="M24" s="82"/>
      <c r="P24" s="76"/>
      <c r="Q24" s="68"/>
      <c r="R24" s="68"/>
      <c r="S24" s="68"/>
      <c r="T24" s="74"/>
      <c r="U24" s="69"/>
      <c r="V24" s="49"/>
      <c r="W24" s="49"/>
      <c r="X24" s="49"/>
      <c r="Y24" s="49"/>
      <c r="Z24" s="54"/>
      <c r="AA24" s="52"/>
      <c r="AB24" s="52"/>
      <c r="AC24" s="52"/>
      <c r="AD24" s="45"/>
      <c r="AE24" s="45"/>
      <c r="AF24" s="30"/>
      <c r="AJ24" s="45"/>
      <c r="AK24" s="45"/>
      <c r="AL24" s="45"/>
      <c r="AM24" s="45"/>
      <c r="AV24" s="82"/>
      <c r="AW24" s="82"/>
      <c r="AX24" s="82"/>
      <c r="AY24" s="82"/>
      <c r="BA24" s="37"/>
      <c r="BB24" s="82"/>
      <c r="BC24" s="82"/>
      <c r="BD24" s="82"/>
    </row>
    <row r="25" spans="2:59" x14ac:dyDescent="0.4">
      <c r="B25" t="s">
        <v>79</v>
      </c>
      <c r="E25" s="196" t="s">
        <v>80</v>
      </c>
      <c r="F25" s="197"/>
      <c r="G25" s="197"/>
      <c r="H25" s="197"/>
      <c r="I25" s="158" t="s">
        <v>81</v>
      </c>
      <c r="J25" s="159"/>
      <c r="K25" s="159"/>
      <c r="L25" s="159"/>
      <c r="M25" s="159"/>
      <c r="N25" s="159"/>
      <c r="O25" s="159"/>
      <c r="P25" s="125"/>
      <c r="Q25" s="120"/>
      <c r="R25" s="120"/>
      <c r="S25" s="120"/>
      <c r="T25" s="121"/>
      <c r="U25" s="85" t="s">
        <v>82</v>
      </c>
      <c r="V25" s="82"/>
      <c r="W25" s="82"/>
      <c r="X25" s="82"/>
      <c r="AB25" s="82"/>
      <c r="AC25" s="82"/>
      <c r="AD25" s="82"/>
      <c r="AE25" s="82"/>
      <c r="AF25" s="82"/>
    </row>
    <row r="26" spans="2:59" x14ac:dyDescent="0.4">
      <c r="E26" s="197"/>
      <c r="F26" s="197"/>
      <c r="G26" s="197"/>
      <c r="H26" s="197"/>
      <c r="I26" s="81"/>
      <c r="J26" s="89"/>
      <c r="K26" s="89"/>
      <c r="L26" s="89"/>
      <c r="M26" s="89"/>
      <c r="N26" s="89"/>
      <c r="O26" s="89"/>
      <c r="P26" s="70"/>
      <c r="Q26" s="52"/>
      <c r="R26" s="52"/>
      <c r="S26" s="52"/>
      <c r="T26" s="52"/>
      <c r="U26" s="85"/>
      <c r="V26" s="82"/>
      <c r="W26" s="82"/>
      <c r="X26" s="82"/>
      <c r="AB26" s="82"/>
      <c r="AC26" s="82"/>
      <c r="AD26" s="82"/>
      <c r="AE26" s="82"/>
      <c r="AF26" s="82"/>
    </row>
    <row r="27" spans="2:59" ht="6" customHeight="1" x14ac:dyDescent="0.4">
      <c r="E27" s="64"/>
      <c r="F27" s="64"/>
      <c r="G27" s="64"/>
      <c r="H27" s="64"/>
      <c r="I27" s="81"/>
      <c r="J27" s="89"/>
      <c r="K27" s="89"/>
      <c r="L27" s="89"/>
      <c r="M27" s="89"/>
      <c r="N27" s="89"/>
      <c r="O27" s="89"/>
      <c r="P27" s="52"/>
      <c r="Q27" s="52"/>
      <c r="R27" s="52"/>
      <c r="S27" s="52"/>
      <c r="T27" s="52"/>
      <c r="U27" s="85"/>
      <c r="V27" s="82"/>
      <c r="W27" s="82"/>
      <c r="X27" s="82"/>
      <c r="AB27" s="82"/>
      <c r="AC27" s="82"/>
      <c r="AD27" s="82"/>
      <c r="AE27" s="82"/>
      <c r="AF27" s="82"/>
    </row>
    <row r="28" spans="2:59" x14ac:dyDescent="0.4">
      <c r="B28" t="s">
        <v>83</v>
      </c>
      <c r="E28" s="198" t="s">
        <v>84</v>
      </c>
      <c r="F28" s="199"/>
      <c r="G28" s="199"/>
      <c r="H28" s="199"/>
      <c r="I28" s="205" t="s">
        <v>85</v>
      </c>
      <c r="J28" s="205"/>
      <c r="K28" s="205"/>
      <c r="L28" s="206"/>
      <c r="M28" s="96"/>
      <c r="N28" s="97"/>
      <c r="O28" s="97"/>
      <c r="P28" s="97"/>
      <c r="Q28" s="98"/>
      <c r="R28" t="s">
        <v>11</v>
      </c>
      <c r="S28" t="s">
        <v>86</v>
      </c>
      <c r="T28" s="205" t="s">
        <v>86</v>
      </c>
      <c r="U28" s="205"/>
      <c r="V28" s="205"/>
      <c r="W28" s="206"/>
      <c r="X28" s="207"/>
      <c r="Y28" s="208"/>
      <c r="Z28" s="208"/>
      <c r="AA28" s="163"/>
      <c r="AB28" t="s">
        <v>11</v>
      </c>
      <c r="AC28" s="205" t="s">
        <v>87</v>
      </c>
      <c r="AD28" s="205"/>
      <c r="AE28" s="205"/>
      <c r="AF28" s="206"/>
      <c r="AG28" s="207"/>
      <c r="AH28" s="208"/>
      <c r="AI28" s="163"/>
      <c r="AJ28" t="s">
        <v>23</v>
      </c>
      <c r="AK28" s="116">
        <f>M28+X28+AG28</f>
        <v>0</v>
      </c>
      <c r="AL28" s="117"/>
      <c r="AM28" s="117"/>
      <c r="AN28" s="118"/>
      <c r="AO28" t="s">
        <v>55</v>
      </c>
    </row>
    <row r="29" spans="2:59" x14ac:dyDescent="0.4">
      <c r="E29" s="199"/>
      <c r="F29" s="199"/>
      <c r="G29" s="199"/>
      <c r="H29" s="199"/>
      <c r="L29" s="49"/>
      <c r="M29" s="49"/>
      <c r="N29" s="49"/>
      <c r="O29" s="49"/>
      <c r="P29" s="49"/>
      <c r="Q29" s="54"/>
      <c r="R29" s="54"/>
      <c r="S29" s="54"/>
      <c r="T29" s="50"/>
      <c r="U29" s="50"/>
      <c r="V29" s="50"/>
      <c r="W29" s="49"/>
      <c r="X29" s="49"/>
      <c r="Y29" s="49"/>
      <c r="Z29" s="60"/>
      <c r="AA29" s="54"/>
      <c r="AB29" s="51"/>
      <c r="AC29" s="50"/>
      <c r="AD29" s="50"/>
      <c r="AE29" s="50"/>
      <c r="AF29" s="49"/>
      <c r="AG29" s="60"/>
      <c r="AH29" s="60"/>
      <c r="AI29" s="54"/>
      <c r="AJ29" s="52"/>
      <c r="AK29" s="52"/>
      <c r="AL29" s="52"/>
      <c r="AM29" s="52"/>
    </row>
    <row r="30" spans="2:59" ht="12" customHeight="1" x14ac:dyDescent="0.4">
      <c r="E30" s="199"/>
      <c r="F30" s="199"/>
      <c r="G30" s="199"/>
      <c r="H30" s="199"/>
      <c r="L30" s="82"/>
      <c r="M30" s="82"/>
      <c r="N30" s="82"/>
      <c r="O30" s="82"/>
      <c r="P30" s="82"/>
      <c r="T30" s="82"/>
      <c r="U30" s="82"/>
      <c r="V30" s="82"/>
      <c r="W30" s="82"/>
      <c r="X30" s="82"/>
      <c r="Y30" s="91"/>
      <c r="Z30" s="91"/>
      <c r="AA30" s="55"/>
      <c r="AB30" s="77"/>
      <c r="AC30" s="91"/>
      <c r="AD30" s="91"/>
      <c r="AE30" s="91"/>
      <c r="AF30" s="91"/>
      <c r="AG30" s="91"/>
      <c r="AH30" s="91"/>
      <c r="AI30" s="55"/>
      <c r="AJ30" s="82"/>
      <c r="AK30" s="82"/>
      <c r="AL30" s="82"/>
      <c r="AM30" s="82"/>
    </row>
    <row r="31" spans="2:59" ht="5.25" customHeight="1" x14ac:dyDescent="0.4">
      <c r="L31" s="82"/>
      <c r="M31" s="82"/>
      <c r="N31" s="82"/>
      <c r="O31" s="82"/>
      <c r="P31" s="82"/>
      <c r="T31" s="82"/>
      <c r="U31" s="82"/>
      <c r="V31" s="82"/>
      <c r="W31" s="82"/>
      <c r="X31" s="82"/>
      <c r="Y31" s="82"/>
      <c r="Z31" s="91"/>
      <c r="AB31" s="85"/>
      <c r="AC31" s="82"/>
      <c r="AD31" s="82"/>
      <c r="AE31" s="82"/>
      <c r="AF31" s="82"/>
      <c r="AG31" s="91"/>
      <c r="AH31" s="91"/>
      <c r="AJ31" s="82"/>
      <c r="AK31" s="82"/>
      <c r="AL31" s="82"/>
      <c r="AM31" s="82"/>
    </row>
    <row r="32" spans="2:59" x14ac:dyDescent="0.4">
      <c r="B32" t="s">
        <v>88</v>
      </c>
      <c r="E32" s="200" t="s">
        <v>89</v>
      </c>
      <c r="F32" s="200"/>
      <c r="G32" s="200"/>
      <c r="H32" s="200"/>
      <c r="I32" s="132" t="s">
        <v>90</v>
      </c>
      <c r="J32" s="132"/>
      <c r="K32" s="132"/>
      <c r="L32" s="132"/>
      <c r="M32" s="132"/>
      <c r="N32" s="132"/>
      <c r="O32" s="132" t="s">
        <v>91</v>
      </c>
      <c r="P32" s="132"/>
      <c r="Q32" s="167"/>
      <c r="R32" s="96"/>
      <c r="S32" s="97"/>
      <c r="T32" s="97"/>
      <c r="U32" s="98"/>
      <c r="V32" s="82"/>
      <c r="W32" s="82" t="s">
        <v>11</v>
      </c>
      <c r="X32" s="132" t="s">
        <v>92</v>
      </c>
      <c r="Y32" s="167"/>
      <c r="Z32" s="96"/>
      <c r="AA32" s="97"/>
      <c r="AB32" s="98"/>
      <c r="AC32" s="82" t="s">
        <v>11</v>
      </c>
      <c r="AD32" s="132" t="s">
        <v>93</v>
      </c>
      <c r="AE32" s="132"/>
      <c r="AF32" s="167"/>
      <c r="AG32" s="96"/>
      <c r="AH32" s="97"/>
      <c r="AI32" s="98"/>
      <c r="AJ32" s="82" t="s">
        <v>11</v>
      </c>
      <c r="AK32" s="158" t="s">
        <v>94</v>
      </c>
      <c r="AL32" s="158"/>
      <c r="AM32" s="158"/>
      <c r="AN32" s="158"/>
      <c r="AO32" s="158"/>
      <c r="AP32" s="170"/>
      <c r="AQ32" s="171"/>
      <c r="AR32" s="171"/>
      <c r="AS32" s="172"/>
      <c r="AT32" s="82" t="s">
        <v>11</v>
      </c>
      <c r="AU32" s="82"/>
      <c r="BA32" t="s">
        <v>95</v>
      </c>
      <c r="BD32" s="189">
        <f>R32+Z32+AG32+AP32+O34+W34+AD34+AM34</f>
        <v>0</v>
      </c>
      <c r="BE32" s="123"/>
      <c r="BF32" s="124"/>
      <c r="BG32" t="s">
        <v>55</v>
      </c>
    </row>
    <row r="33" spans="2:69" ht="7.5" customHeight="1" x14ac:dyDescent="0.4">
      <c r="E33" s="200"/>
      <c r="F33" s="200"/>
      <c r="G33" s="200"/>
      <c r="H33" s="200"/>
      <c r="L33" s="82"/>
      <c r="M33" s="82"/>
      <c r="N33" s="82"/>
      <c r="O33" s="82"/>
      <c r="P33" s="82"/>
      <c r="R33" s="26"/>
      <c r="S33" s="26"/>
      <c r="T33" s="26"/>
      <c r="U33" s="26"/>
      <c r="V33" s="82"/>
      <c r="W33" s="82"/>
      <c r="X33" s="82"/>
      <c r="Y33" s="82"/>
      <c r="Z33" s="26"/>
      <c r="AA33" s="26"/>
      <c r="AB33" s="26"/>
      <c r="AC33" s="82"/>
      <c r="AD33" s="85"/>
      <c r="AE33" s="82"/>
      <c r="AF33" s="82"/>
      <c r="AG33" s="26"/>
      <c r="AH33" s="26"/>
      <c r="AI33" s="26"/>
      <c r="AJ33" s="82"/>
      <c r="AK33" s="81"/>
      <c r="AL33" s="81"/>
      <c r="AM33" s="81"/>
      <c r="AN33" s="81"/>
      <c r="AO33" s="81"/>
      <c r="AP33" s="81"/>
      <c r="AQ33" s="81"/>
      <c r="AR33" s="81"/>
      <c r="AS33" s="81"/>
      <c r="AT33" s="82"/>
      <c r="AU33" s="82"/>
      <c r="AV33" s="82"/>
      <c r="AW33" s="82"/>
      <c r="AX33" s="82"/>
      <c r="AY33" s="82"/>
      <c r="AZ33" s="82"/>
      <c r="BB33" s="82"/>
      <c r="BC33" s="82"/>
      <c r="BD33" s="82"/>
      <c r="BF33" s="82"/>
      <c r="BG33" s="82"/>
      <c r="BH33" s="82"/>
      <c r="BI33" s="82"/>
    </row>
    <row r="34" spans="2:69" x14ac:dyDescent="0.4">
      <c r="E34" s="200"/>
      <c r="F34" s="200"/>
      <c r="G34" s="200"/>
      <c r="H34" s="200"/>
      <c r="K34" t="s">
        <v>11</v>
      </c>
      <c r="L34" s="85" t="s">
        <v>96</v>
      </c>
      <c r="M34" s="34"/>
      <c r="N34" s="82"/>
      <c r="O34" s="96"/>
      <c r="P34" s="97"/>
      <c r="Q34" s="98"/>
      <c r="R34" s="84" t="s">
        <v>11</v>
      </c>
      <c r="S34" s="85" t="s">
        <v>97</v>
      </c>
      <c r="T34" s="132" t="s">
        <v>98</v>
      </c>
      <c r="U34" s="132"/>
      <c r="V34" s="167"/>
      <c r="W34" s="96"/>
      <c r="X34" s="97"/>
      <c r="Y34" s="98"/>
      <c r="Z34" s="84" t="s">
        <v>11</v>
      </c>
      <c r="AA34" s="85" t="s">
        <v>99</v>
      </c>
      <c r="AB34" s="82"/>
      <c r="AC34" s="82"/>
      <c r="AD34" s="96"/>
      <c r="AE34" s="97"/>
      <c r="AF34" s="98"/>
      <c r="AG34" s="82" t="s">
        <v>11</v>
      </c>
      <c r="AH34" s="132" t="s">
        <v>100</v>
      </c>
      <c r="AI34" s="132"/>
      <c r="AJ34" s="132"/>
      <c r="AK34" s="132"/>
      <c r="AL34" s="167"/>
      <c r="AM34" s="96"/>
      <c r="AN34" s="97"/>
      <c r="AO34" s="97"/>
      <c r="AP34" s="98"/>
      <c r="AQ34" s="82" t="s">
        <v>101</v>
      </c>
      <c r="AR34" s="82" t="s">
        <v>56</v>
      </c>
      <c r="AS34" s="82">
        <v>12</v>
      </c>
      <c r="AT34" s="82" t="s">
        <v>56</v>
      </c>
      <c r="AU34" s="82"/>
      <c r="AV34" s="85" t="s">
        <v>102</v>
      </c>
      <c r="AW34" s="82"/>
      <c r="AX34" s="82"/>
      <c r="AY34" s="38">
        <f>F11</f>
        <v>0</v>
      </c>
      <c r="AZ34" s="82"/>
      <c r="BA34" t="s">
        <v>23</v>
      </c>
      <c r="BB34" s="116">
        <f>(R32+Z32+AG32+AP32+O34+W34+AD34+AM34)*12*AY34</f>
        <v>0</v>
      </c>
      <c r="BC34" s="117"/>
      <c r="BD34" s="117"/>
      <c r="BE34" s="118"/>
      <c r="BF34" t="s">
        <v>55</v>
      </c>
      <c r="BG34" s="82"/>
      <c r="BH34" s="82"/>
      <c r="BI34" s="82"/>
      <c r="BJ34" s="82"/>
      <c r="BK34" s="82"/>
      <c r="BL34" s="82"/>
      <c r="BN34" s="82"/>
      <c r="BO34" s="82"/>
      <c r="BP34" s="82"/>
      <c r="BQ34" s="82"/>
    </row>
    <row r="35" spans="2:69" ht="6" customHeight="1" x14ac:dyDescent="0.4">
      <c r="L35" s="82"/>
      <c r="M35" s="82"/>
      <c r="N35" s="82"/>
      <c r="O35" s="82"/>
      <c r="P35" s="82"/>
      <c r="R35" s="93"/>
      <c r="S35" s="93"/>
      <c r="T35" s="93"/>
      <c r="U35" s="93"/>
      <c r="V35" s="82"/>
      <c r="W35" s="82"/>
      <c r="X35" s="82"/>
      <c r="Y35" s="82"/>
      <c r="Z35" s="93"/>
      <c r="AA35" s="93"/>
      <c r="AB35" s="93"/>
      <c r="AC35" s="82"/>
      <c r="AD35" s="85"/>
      <c r="AE35" s="82"/>
      <c r="AF35" s="82"/>
      <c r="AG35" s="93"/>
      <c r="AH35" s="93"/>
      <c r="AI35" s="93"/>
      <c r="AJ35" s="82"/>
      <c r="AK35" s="81"/>
      <c r="AL35" s="81"/>
      <c r="AM35" s="81"/>
      <c r="AN35" s="81"/>
      <c r="AO35" s="81"/>
      <c r="AP35" s="81"/>
      <c r="AQ35" s="81"/>
      <c r="AR35" s="81"/>
      <c r="AS35" s="81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F35" s="82"/>
      <c r="BG35" s="82"/>
      <c r="BH35" s="82"/>
      <c r="BI35" s="82"/>
    </row>
    <row r="36" spans="2:69" x14ac:dyDescent="0.4">
      <c r="B36" t="s">
        <v>103</v>
      </c>
      <c r="E36" s="200" t="s">
        <v>104</v>
      </c>
      <c r="F36" s="200"/>
      <c r="G36" s="200"/>
      <c r="H36" s="200"/>
      <c r="I36" s="132" t="s">
        <v>105</v>
      </c>
      <c r="J36" s="132"/>
      <c r="K36" s="132"/>
      <c r="L36" s="132"/>
      <c r="M36" s="132"/>
      <c r="N36" s="132"/>
      <c r="O36" s="132" t="s">
        <v>91</v>
      </c>
      <c r="P36" s="132"/>
      <c r="Q36" s="167"/>
      <c r="R36" s="96"/>
      <c r="S36" s="97"/>
      <c r="T36" s="97"/>
      <c r="U36" s="98"/>
      <c r="V36" s="82"/>
      <c r="W36" s="82" t="s">
        <v>11</v>
      </c>
      <c r="X36" s="132" t="s">
        <v>92</v>
      </c>
      <c r="Y36" s="167"/>
      <c r="Z36" s="96"/>
      <c r="AA36" s="97"/>
      <c r="AB36" s="163"/>
      <c r="AC36" s="82" t="s">
        <v>11</v>
      </c>
      <c r="AD36" s="85" t="s">
        <v>93</v>
      </c>
      <c r="AE36" s="82"/>
      <c r="AF36" s="82"/>
      <c r="AG36" s="96"/>
      <c r="AH36" s="97"/>
      <c r="AI36" s="163"/>
      <c r="AJ36" s="82" t="s">
        <v>11</v>
      </c>
      <c r="AK36" s="158" t="s">
        <v>94</v>
      </c>
      <c r="AL36" s="158"/>
      <c r="AM36" s="158"/>
      <c r="AN36" s="158"/>
      <c r="AO36" s="158"/>
      <c r="AP36" s="170"/>
      <c r="AQ36" s="171"/>
      <c r="AR36" s="171"/>
      <c r="AS36" s="172"/>
      <c r="AT36" s="82" t="s">
        <v>11</v>
      </c>
      <c r="AU36" s="82"/>
      <c r="BA36" t="s">
        <v>95</v>
      </c>
      <c r="BD36" s="189">
        <f>R36+Z36+AG36+AP36+O38+W38+AD38+AM38</f>
        <v>0</v>
      </c>
      <c r="BE36" s="123"/>
      <c r="BF36" s="124"/>
      <c r="BG36" t="s">
        <v>55</v>
      </c>
    </row>
    <row r="37" spans="2:69" ht="7.5" customHeight="1" x14ac:dyDescent="0.4">
      <c r="E37" s="200"/>
      <c r="F37" s="200"/>
      <c r="G37" s="200"/>
      <c r="H37" s="200"/>
      <c r="L37" s="82"/>
      <c r="M37" s="82"/>
      <c r="N37" s="82"/>
      <c r="O37" s="82"/>
      <c r="P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26"/>
      <c r="AC37" s="82"/>
      <c r="AD37" s="85"/>
      <c r="AE37" s="82"/>
      <c r="AF37" s="82"/>
      <c r="AG37" s="82"/>
      <c r="AH37" s="82"/>
      <c r="AI37" s="26"/>
      <c r="AJ37" s="82"/>
      <c r="AK37" s="85"/>
      <c r="AL37" s="82"/>
      <c r="AM37" s="82"/>
      <c r="AO37" s="26"/>
      <c r="AP37" s="26"/>
      <c r="AQ37" s="26"/>
      <c r="AR37" s="82"/>
      <c r="AT37" s="82"/>
      <c r="AU37" s="82"/>
      <c r="AV37" s="82"/>
      <c r="AW37" s="82"/>
      <c r="AX37" s="82"/>
    </row>
    <row r="38" spans="2:69" ht="21.75" customHeight="1" x14ac:dyDescent="0.4">
      <c r="E38" s="200"/>
      <c r="F38" s="200"/>
      <c r="G38" s="200"/>
      <c r="H38" s="200"/>
      <c r="K38" t="s">
        <v>11</v>
      </c>
      <c r="L38" s="132" t="s">
        <v>96</v>
      </c>
      <c r="M38" s="132"/>
      <c r="N38" s="167"/>
      <c r="O38" s="96"/>
      <c r="P38" s="97"/>
      <c r="Q38" s="98"/>
      <c r="R38" s="84" t="s">
        <v>11</v>
      </c>
      <c r="S38" s="85" t="s">
        <v>97</v>
      </c>
      <c r="T38" s="132" t="s">
        <v>98</v>
      </c>
      <c r="U38" s="132"/>
      <c r="V38" s="167"/>
      <c r="W38" s="96"/>
      <c r="X38" s="97"/>
      <c r="Y38" s="98"/>
      <c r="Z38" s="84" t="s">
        <v>11</v>
      </c>
      <c r="AA38" s="85" t="s">
        <v>99</v>
      </c>
      <c r="AB38" s="82"/>
      <c r="AC38" s="82"/>
      <c r="AD38" s="96"/>
      <c r="AE38" s="97"/>
      <c r="AF38" s="98"/>
      <c r="AG38" s="82" t="s">
        <v>11</v>
      </c>
      <c r="AH38" s="132" t="s">
        <v>100</v>
      </c>
      <c r="AI38" s="132"/>
      <c r="AJ38" s="132"/>
      <c r="AK38" s="132"/>
      <c r="AL38" s="167"/>
      <c r="AM38" s="96"/>
      <c r="AN38" s="97"/>
      <c r="AO38" s="97"/>
      <c r="AP38" s="98"/>
      <c r="AQ38" s="82" t="s">
        <v>106</v>
      </c>
      <c r="AR38" s="82" t="s">
        <v>56</v>
      </c>
      <c r="AS38" s="82">
        <v>12</v>
      </c>
      <c r="AT38" s="82" t="s">
        <v>56</v>
      </c>
      <c r="AU38" s="82"/>
      <c r="AV38" s="85" t="s">
        <v>107</v>
      </c>
      <c r="AW38" s="82"/>
      <c r="AX38" s="82"/>
      <c r="AY38" s="82"/>
      <c r="AZ38" s="82"/>
      <c r="BA38" s="82"/>
      <c r="BB38" s="82"/>
      <c r="BC38" s="82"/>
      <c r="BD38" s="38">
        <f>Y11</f>
        <v>0</v>
      </c>
      <c r="BE38" t="s">
        <v>23</v>
      </c>
      <c r="BF38" s="116">
        <f>(R36+Z36+AG36+AP36+O38+W38+AD38+AM38)*12*BD38</f>
        <v>0</v>
      </c>
      <c r="BG38" s="117"/>
      <c r="BH38" s="117"/>
      <c r="BI38" s="118"/>
      <c r="BJ38" s="82" t="s">
        <v>55</v>
      </c>
    </row>
    <row r="39" spans="2:69" ht="7.5" customHeight="1" x14ac:dyDescent="0.4">
      <c r="L39" s="85"/>
      <c r="M39" s="34"/>
      <c r="N39" s="82"/>
      <c r="O39" s="16"/>
      <c r="P39" s="16"/>
      <c r="Q39" s="16"/>
      <c r="R39" s="82"/>
      <c r="S39" s="85"/>
      <c r="T39" s="82"/>
      <c r="U39" s="82"/>
      <c r="V39" s="82"/>
      <c r="W39" s="82"/>
      <c r="X39" s="82"/>
      <c r="Y39" s="82"/>
      <c r="Z39" s="82"/>
      <c r="AA39" s="85"/>
      <c r="AB39" s="82"/>
      <c r="AC39" s="82"/>
      <c r="AD39" s="16"/>
      <c r="AE39" s="16"/>
      <c r="AF39" s="82"/>
      <c r="AG39" s="82"/>
      <c r="AH39" s="82"/>
      <c r="AI39" s="82"/>
      <c r="AJ39" s="82"/>
      <c r="AK39" s="82"/>
      <c r="AL39" s="83"/>
      <c r="AM39" s="82"/>
      <c r="AN39" s="16"/>
      <c r="AO39" s="16"/>
      <c r="AP39" s="16"/>
      <c r="AR39" s="82"/>
      <c r="AS39" s="82"/>
      <c r="AT39" s="82"/>
      <c r="AU39" s="82"/>
      <c r="AV39" s="82"/>
      <c r="AW39" s="82"/>
    </row>
    <row r="40" spans="2:69" x14ac:dyDescent="0.4">
      <c r="B40" t="s">
        <v>108</v>
      </c>
      <c r="E40" s="200" t="s">
        <v>109</v>
      </c>
      <c r="F40" s="200"/>
      <c r="G40" s="200"/>
      <c r="H40" s="200"/>
      <c r="I40" t="s">
        <v>110</v>
      </c>
      <c r="L40" s="82"/>
      <c r="M40" s="82"/>
      <c r="N40" s="82"/>
      <c r="O40" s="96"/>
      <c r="P40" s="97"/>
      <c r="Q40" s="98"/>
      <c r="R40" s="82" t="s">
        <v>11</v>
      </c>
      <c r="S40" s="85" t="s">
        <v>111</v>
      </c>
      <c r="T40" s="132" t="s">
        <v>112</v>
      </c>
      <c r="U40" s="132"/>
      <c r="V40" s="132"/>
      <c r="W40" s="132"/>
      <c r="X40" s="132"/>
      <c r="Y40" s="132"/>
      <c r="Z40" s="132"/>
      <c r="AA40" s="82"/>
      <c r="AB40" s="96"/>
      <c r="AC40" s="97"/>
      <c r="AD40" s="97"/>
      <c r="AE40" s="98"/>
      <c r="AF40" s="82" t="s">
        <v>11</v>
      </c>
      <c r="AG40" s="132" t="s">
        <v>113</v>
      </c>
      <c r="AH40" s="167"/>
      <c r="AI40" s="96"/>
      <c r="AJ40" s="97"/>
      <c r="AK40" s="97"/>
      <c r="AL40" s="98"/>
      <c r="AM40" s="82" t="s">
        <v>23</v>
      </c>
      <c r="AN40" s="116">
        <f>O40+AB40+AI40</f>
        <v>0</v>
      </c>
      <c r="AO40" s="117"/>
      <c r="AP40" s="117"/>
      <c r="AQ40" s="118"/>
      <c r="AR40" s="82" t="s">
        <v>55</v>
      </c>
      <c r="AT40" s="82"/>
      <c r="AU40" s="82"/>
      <c r="AV40" s="82"/>
      <c r="AW40" s="82"/>
      <c r="AX40" s="82"/>
    </row>
    <row r="41" spans="2:69" x14ac:dyDescent="0.4">
      <c r="E41" s="200"/>
      <c r="F41" s="200"/>
      <c r="G41" s="200"/>
      <c r="H41" s="200"/>
      <c r="L41" s="82"/>
      <c r="M41" s="82"/>
      <c r="N41" s="82"/>
      <c r="O41" s="49"/>
      <c r="P41" s="49"/>
      <c r="Q41" s="49"/>
      <c r="R41" s="50"/>
      <c r="S41" s="51"/>
      <c r="T41" s="50"/>
      <c r="U41" s="50"/>
      <c r="V41" s="50"/>
      <c r="W41" s="50"/>
      <c r="X41" s="50"/>
      <c r="Y41" s="50"/>
      <c r="Z41" s="50"/>
      <c r="AA41" s="50"/>
      <c r="AB41" s="49"/>
      <c r="AC41" s="49"/>
      <c r="AD41" s="49"/>
      <c r="AE41" s="49"/>
      <c r="AF41" s="50"/>
      <c r="AG41" s="50"/>
      <c r="AH41" s="50"/>
      <c r="AI41" s="49"/>
      <c r="AJ41" s="49"/>
      <c r="AK41" s="49"/>
      <c r="AL41" s="49"/>
      <c r="AM41" s="50"/>
      <c r="AN41" s="52"/>
      <c r="AO41" s="52"/>
      <c r="AP41" s="52"/>
      <c r="AQ41" s="52"/>
      <c r="AR41" s="50"/>
      <c r="AT41" s="82"/>
      <c r="AU41" s="82"/>
      <c r="AV41" s="82"/>
      <c r="AW41" s="82"/>
      <c r="AX41" s="82"/>
    </row>
    <row r="42" spans="2:69" x14ac:dyDescent="0.4">
      <c r="B42" t="s">
        <v>114</v>
      </c>
      <c r="I42" t="s">
        <v>115</v>
      </c>
      <c r="Q42" t="s">
        <v>116</v>
      </c>
      <c r="AD42" s="85"/>
      <c r="AE42" s="82"/>
      <c r="AF42" s="82"/>
      <c r="AG42" s="82"/>
      <c r="AH42" s="82"/>
      <c r="AI42" s="82"/>
      <c r="AJ42" s="82"/>
      <c r="AK42" s="85"/>
      <c r="AL42" s="82"/>
      <c r="AM42" s="82"/>
      <c r="AO42" s="82"/>
      <c r="AP42" s="82"/>
      <c r="AQ42" s="82"/>
      <c r="AR42" s="82"/>
      <c r="AT42" s="82"/>
      <c r="AU42" s="82"/>
      <c r="AV42" s="82"/>
      <c r="AW42" s="82"/>
      <c r="AX42" s="82"/>
    </row>
    <row r="43" spans="2:69" x14ac:dyDescent="0.4">
      <c r="E43" s="200" t="s">
        <v>117</v>
      </c>
      <c r="F43" s="200"/>
      <c r="G43" s="200"/>
      <c r="H43" s="200"/>
      <c r="I43" s="202" t="s">
        <v>118</v>
      </c>
      <c r="J43" s="202"/>
      <c r="K43" s="202"/>
      <c r="L43" s="202"/>
      <c r="M43" s="202"/>
      <c r="N43" s="202"/>
      <c r="O43" s="202" t="s">
        <v>119</v>
      </c>
      <c r="P43" s="202"/>
      <c r="Q43" s="202"/>
      <c r="R43" s="202"/>
      <c r="S43" s="202"/>
      <c r="T43" s="202"/>
      <c r="U43" s="202"/>
      <c r="V43" s="202"/>
      <c r="W43" s="202"/>
      <c r="X43" s="92"/>
      <c r="BB43" s="10"/>
    </row>
    <row r="44" spans="2:69" ht="29.25" customHeight="1" x14ac:dyDescent="0.4">
      <c r="B44" s="13"/>
      <c r="E44" s="200"/>
      <c r="F44" s="200"/>
      <c r="G44" s="200"/>
      <c r="H44" s="200"/>
      <c r="I44" s="126" t="s">
        <v>120</v>
      </c>
      <c r="J44" s="126"/>
      <c r="K44" s="126"/>
      <c r="L44" s="126"/>
      <c r="M44" s="126"/>
      <c r="N44" s="126"/>
      <c r="O44" s="201" t="s">
        <v>121</v>
      </c>
      <c r="P44" s="201"/>
      <c r="Q44" s="201"/>
      <c r="R44" s="201"/>
      <c r="S44" s="201"/>
      <c r="T44" s="201"/>
      <c r="U44" s="203" t="s">
        <v>122</v>
      </c>
      <c r="V44" s="203"/>
      <c r="W44" s="203"/>
      <c r="X44" s="82"/>
      <c r="Y44" s="138" t="s">
        <v>123</v>
      </c>
      <c r="Z44" s="192"/>
      <c r="AA44" s="28" t="s">
        <v>124</v>
      </c>
      <c r="AB44" s="45"/>
      <c r="AC44" s="45"/>
      <c r="AD44" s="45"/>
      <c r="AE44" s="45"/>
      <c r="AF44" s="45"/>
      <c r="AI44" s="190" t="s">
        <v>125</v>
      </c>
      <c r="AJ44" s="191"/>
      <c r="AK44" s="191"/>
      <c r="AL44" s="191"/>
      <c r="AM44" s="191"/>
      <c r="AN44" s="191"/>
      <c r="AO44" s="191"/>
      <c r="AP44" s="191"/>
      <c r="AQ44" s="191"/>
      <c r="BB44" s="10"/>
    </row>
    <row r="45" spans="2:69" x14ac:dyDescent="0.4">
      <c r="I45" s="119"/>
      <c r="J45" s="120"/>
      <c r="K45" s="121"/>
      <c r="L45" t="s">
        <v>56</v>
      </c>
      <c r="M45" s="9">
        <f>L14</f>
        <v>0</v>
      </c>
      <c r="N45" t="s">
        <v>24</v>
      </c>
      <c r="O45" t="s">
        <v>9</v>
      </c>
      <c r="P45" s="119"/>
      <c r="Q45" s="120"/>
      <c r="R45" s="121"/>
      <c r="S45" t="s">
        <v>9</v>
      </c>
      <c r="T45" t="s">
        <v>9</v>
      </c>
      <c r="U45" s="119"/>
      <c r="V45" s="120"/>
      <c r="W45" s="121"/>
      <c r="X45" t="s">
        <v>56</v>
      </c>
      <c r="Y45" s="9">
        <f>L13</f>
        <v>0</v>
      </c>
      <c r="Z45" t="s">
        <v>73</v>
      </c>
      <c r="AA45" s="193"/>
      <c r="AB45" s="194"/>
      <c r="AC45" s="195"/>
      <c r="AD45" s="82" t="s">
        <v>56</v>
      </c>
      <c r="AE45" s="189">
        <f>L13</f>
        <v>0</v>
      </c>
      <c r="AF45" s="124"/>
      <c r="AH45" t="s">
        <v>23</v>
      </c>
      <c r="AI45" s="116">
        <f>I45*M45+P45+U45*12*Y45-AA45*12*AE45</f>
        <v>0</v>
      </c>
      <c r="AJ45" s="117"/>
      <c r="AK45" s="117"/>
      <c r="AL45" s="118"/>
      <c r="AM45" t="s">
        <v>55</v>
      </c>
    </row>
    <row r="46" spans="2:69" x14ac:dyDescent="0.4">
      <c r="B46" t="s">
        <v>126</v>
      </c>
      <c r="I46" t="s">
        <v>127</v>
      </c>
      <c r="Q46" t="s">
        <v>128</v>
      </c>
      <c r="AD46" s="85"/>
      <c r="AE46" s="82"/>
      <c r="AF46" s="82"/>
      <c r="AG46" s="82"/>
      <c r="AH46" s="82"/>
      <c r="AI46" s="82"/>
      <c r="AL46" s="82"/>
      <c r="AM46" s="82"/>
    </row>
    <row r="47" spans="2:69" x14ac:dyDescent="0.4">
      <c r="C47" s="56"/>
      <c r="D47" s="56"/>
      <c r="E47" s="204" t="s">
        <v>129</v>
      </c>
      <c r="F47" s="204"/>
      <c r="G47" s="204"/>
      <c r="H47" s="204"/>
      <c r="I47" s="202" t="s">
        <v>118</v>
      </c>
      <c r="J47" s="202"/>
      <c r="K47" s="202"/>
      <c r="L47" s="202"/>
      <c r="M47" s="202"/>
      <c r="N47" s="202"/>
      <c r="O47" s="202" t="s">
        <v>119</v>
      </c>
      <c r="P47" s="202"/>
      <c r="Q47" s="202"/>
      <c r="R47" s="202"/>
      <c r="S47" s="202"/>
      <c r="T47" s="202"/>
      <c r="U47" s="202"/>
      <c r="V47" s="202"/>
      <c r="W47" s="202"/>
      <c r="X47" s="92"/>
    </row>
    <row r="48" spans="2:69" ht="29.25" customHeight="1" x14ac:dyDescent="0.4">
      <c r="B48" s="13"/>
      <c r="C48" s="58"/>
      <c r="D48" s="58"/>
      <c r="E48" s="204"/>
      <c r="F48" s="204"/>
      <c r="G48" s="204"/>
      <c r="H48" s="204"/>
      <c r="I48" s="126" t="s">
        <v>120</v>
      </c>
      <c r="J48" s="126"/>
      <c r="K48" s="126"/>
      <c r="L48" s="126"/>
      <c r="M48" s="126"/>
      <c r="N48" s="126"/>
      <c r="O48" s="201" t="s">
        <v>121</v>
      </c>
      <c r="P48" s="201"/>
      <c r="Q48" s="201"/>
      <c r="R48" s="201"/>
      <c r="S48" s="201"/>
      <c r="T48" s="201"/>
      <c r="U48" s="203" t="s">
        <v>122</v>
      </c>
      <c r="V48" s="203"/>
      <c r="W48" s="203"/>
      <c r="X48" s="82"/>
      <c r="Y48" s="138" t="s">
        <v>123</v>
      </c>
      <c r="Z48" s="192"/>
      <c r="AA48" s="28" t="s">
        <v>124</v>
      </c>
      <c r="AB48" s="45"/>
      <c r="AC48" s="45"/>
      <c r="AD48" s="45"/>
      <c r="AE48" s="45"/>
      <c r="AF48" s="45"/>
      <c r="AI48" s="190" t="s">
        <v>125</v>
      </c>
      <c r="AJ48" s="191"/>
      <c r="AK48" s="191"/>
      <c r="AL48" s="191"/>
      <c r="AM48" s="191"/>
      <c r="AN48" s="191"/>
      <c r="AO48" s="191"/>
      <c r="AP48" s="191"/>
      <c r="AQ48" s="191"/>
    </row>
    <row r="49" spans="2:56" x14ac:dyDescent="0.4">
      <c r="C49" s="59"/>
      <c r="D49" s="59"/>
      <c r="E49" s="59"/>
      <c r="F49" s="57"/>
      <c r="G49" s="57"/>
      <c r="H49" s="57"/>
      <c r="I49" s="119"/>
      <c r="J49" s="120"/>
      <c r="K49" s="121"/>
      <c r="L49" t="s">
        <v>56</v>
      </c>
      <c r="M49" s="9">
        <f>V14</f>
        <v>0</v>
      </c>
      <c r="N49" t="s">
        <v>24</v>
      </c>
      <c r="O49" t="s">
        <v>9</v>
      </c>
      <c r="P49" s="119"/>
      <c r="Q49" s="120"/>
      <c r="R49" s="121"/>
      <c r="S49" t="s">
        <v>9</v>
      </c>
      <c r="T49" t="s">
        <v>9</v>
      </c>
      <c r="U49" s="119"/>
      <c r="V49" s="120"/>
      <c r="W49" s="121"/>
      <c r="X49" t="s">
        <v>56</v>
      </c>
      <c r="Y49" s="9">
        <f>V13</f>
        <v>0</v>
      </c>
      <c r="Z49" t="s">
        <v>73</v>
      </c>
      <c r="AA49" s="193"/>
      <c r="AB49" s="194"/>
      <c r="AC49" s="195"/>
      <c r="AD49" s="82" t="s">
        <v>56</v>
      </c>
      <c r="AE49" s="189">
        <f>V13</f>
        <v>0</v>
      </c>
      <c r="AF49" s="124"/>
      <c r="AH49" t="s">
        <v>23</v>
      </c>
      <c r="AI49" s="116">
        <f>I49*M49+P49+U49*12*Y49-AA49*12*AE49</f>
        <v>0</v>
      </c>
      <c r="AJ49" s="117"/>
      <c r="AK49" s="117"/>
      <c r="AL49" s="118"/>
      <c r="AM49" t="s">
        <v>55</v>
      </c>
    </row>
    <row r="50" spans="2:56" ht="19.5" thickBot="1" x14ac:dyDescent="0.45">
      <c r="C50" t="s">
        <v>130</v>
      </c>
      <c r="L50" s="82"/>
      <c r="M50" s="82"/>
      <c r="N50" s="82"/>
      <c r="O50" s="82"/>
      <c r="P50" s="82"/>
      <c r="Q50" s="82"/>
      <c r="AA50" s="55"/>
    </row>
    <row r="51" spans="2:56" ht="19.5" thickBot="1" x14ac:dyDescent="0.45">
      <c r="B51" t="s">
        <v>131</v>
      </c>
      <c r="E51" s="200" t="s">
        <v>132</v>
      </c>
      <c r="F51" s="200"/>
      <c r="G51" s="200"/>
      <c r="H51" s="200"/>
      <c r="I51" s="53"/>
      <c r="J51" s="53"/>
      <c r="L51" s="147"/>
      <c r="M51" s="148"/>
      <c r="N51" s="149"/>
      <c r="O51" s="82" t="s">
        <v>9</v>
      </c>
      <c r="P51" s="85" t="s">
        <v>133</v>
      </c>
      <c r="Q51" s="82"/>
      <c r="V51" s="147"/>
      <c r="W51" s="148"/>
      <c r="X51" s="149"/>
      <c r="Y51" t="s">
        <v>9</v>
      </c>
      <c r="Z51" t="s">
        <v>134</v>
      </c>
      <c r="AG51" s="147"/>
      <c r="AH51" s="148"/>
      <c r="AI51" s="149"/>
      <c r="AJ51" t="s">
        <v>23</v>
      </c>
      <c r="AK51" s="184"/>
      <c r="AL51" s="185"/>
      <c r="AM51" s="185"/>
      <c r="AN51" s="186"/>
      <c r="AO51" t="s">
        <v>55</v>
      </c>
    </row>
    <row r="52" spans="2:56" x14ac:dyDescent="0.4">
      <c r="E52" s="200"/>
      <c r="F52" s="200"/>
      <c r="G52" s="200"/>
      <c r="H52" s="200"/>
      <c r="J52" s="65" t="s">
        <v>135</v>
      </c>
      <c r="K52" s="65"/>
      <c r="L52" s="66"/>
      <c r="M52" s="66"/>
      <c r="N52" s="66"/>
      <c r="O52" s="66"/>
      <c r="P52" s="66"/>
      <c r="Q52" s="66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</row>
    <row r="53" spans="2:56" ht="6.75" customHeight="1" x14ac:dyDescent="0.4">
      <c r="E53" s="63"/>
      <c r="F53" s="63"/>
      <c r="G53" s="63"/>
      <c r="H53" s="63"/>
      <c r="L53" s="82"/>
      <c r="M53" s="82"/>
      <c r="N53" s="82"/>
      <c r="O53" s="82"/>
      <c r="P53" s="82"/>
      <c r="Q53" s="82"/>
    </row>
    <row r="54" spans="2:56" x14ac:dyDescent="0.4">
      <c r="B54" t="s">
        <v>136</v>
      </c>
      <c r="E54" s="213" t="s">
        <v>137</v>
      </c>
      <c r="F54" s="214"/>
      <c r="G54" s="214"/>
      <c r="H54" s="214"/>
      <c r="L54" s="82"/>
      <c r="M54" s="82"/>
      <c r="N54" s="82"/>
      <c r="O54" s="82"/>
      <c r="P54" s="82"/>
      <c r="Q54" s="82"/>
      <c r="AI54" s="211" t="s">
        <v>138</v>
      </c>
      <c r="AJ54" s="212"/>
      <c r="AU54" s="132" t="s">
        <v>139</v>
      </c>
      <c r="AV54" s="132"/>
      <c r="AW54" s="132"/>
      <c r="AX54" s="132"/>
      <c r="AY54" s="132"/>
    </row>
    <row r="55" spans="2:56" x14ac:dyDescent="0.4">
      <c r="E55" s="214"/>
      <c r="F55" s="214"/>
      <c r="G55" s="214"/>
      <c r="H55" s="214"/>
      <c r="I55" s="132" t="s">
        <v>140</v>
      </c>
      <c r="J55" s="132"/>
      <c r="K55" s="132"/>
      <c r="L55" s="132"/>
      <c r="M55" s="132"/>
      <c r="N55" t="s">
        <v>24</v>
      </c>
      <c r="O55" s="43"/>
      <c r="P55" t="s">
        <v>141</v>
      </c>
      <c r="Q55" t="s">
        <v>56</v>
      </c>
      <c r="R55" s="78"/>
      <c r="S55" s="79"/>
      <c r="T55" t="s">
        <v>11</v>
      </c>
      <c r="U55" s="132" t="s">
        <v>142</v>
      </c>
      <c r="V55" s="132"/>
      <c r="W55" s="132"/>
      <c r="X55" s="132"/>
      <c r="Y55" s="94" t="s">
        <v>24</v>
      </c>
      <c r="Z55" s="43"/>
      <c r="AA55" t="s">
        <v>141</v>
      </c>
      <c r="AB55" t="s">
        <v>56</v>
      </c>
      <c r="AC55" s="96"/>
      <c r="AD55" s="97"/>
      <c r="AE55" s="98"/>
      <c r="AF55" t="s">
        <v>9</v>
      </c>
      <c r="AG55" t="s">
        <v>143</v>
      </c>
      <c r="AI55" s="96"/>
      <c r="AJ55" s="98"/>
      <c r="AK55" s="11" t="s">
        <v>56</v>
      </c>
      <c r="AL55" s="43"/>
      <c r="AM55" t="s">
        <v>141</v>
      </c>
      <c r="AN55" t="s">
        <v>9</v>
      </c>
      <c r="AO55" t="s">
        <v>113</v>
      </c>
      <c r="AR55" s="96"/>
      <c r="AS55" s="97"/>
      <c r="AT55" s="98"/>
      <c r="AU55" s="49" t="s">
        <v>101</v>
      </c>
      <c r="AV55" t="s">
        <v>56</v>
      </c>
      <c r="AW55" s="43"/>
      <c r="AX55" t="s">
        <v>24</v>
      </c>
      <c r="AY55" t="s">
        <v>23</v>
      </c>
      <c r="AZ55" s="116">
        <f>(O55*R55+Z55*AC55+AI55*AL55+AM6+AR55)*AW55</f>
        <v>0</v>
      </c>
      <c r="BA55" s="117"/>
      <c r="BB55" s="117"/>
      <c r="BC55" s="118"/>
      <c r="BD55" t="s">
        <v>55</v>
      </c>
    </row>
    <row r="56" spans="2:56" ht="8.25" customHeight="1" x14ac:dyDescent="0.4">
      <c r="E56" s="64"/>
      <c r="F56" s="64"/>
      <c r="G56" s="64"/>
      <c r="H56" s="64"/>
      <c r="I56" s="82"/>
      <c r="J56" s="82"/>
      <c r="K56" s="82"/>
      <c r="L56" s="82"/>
      <c r="M56" s="82"/>
      <c r="O56" s="57"/>
      <c r="P56" s="54"/>
      <c r="Q56" s="54"/>
      <c r="R56" s="49"/>
      <c r="S56" s="49"/>
      <c r="T56" s="54"/>
      <c r="U56" s="50"/>
      <c r="V56" s="50"/>
      <c r="W56" s="50"/>
      <c r="X56" s="50"/>
      <c r="Y56" s="67"/>
      <c r="Z56" s="57"/>
      <c r="AA56" s="54"/>
      <c r="AB56" s="54"/>
      <c r="AC56" s="49"/>
      <c r="AD56" s="49"/>
      <c r="AE56" s="49"/>
      <c r="AF56" s="54"/>
      <c r="AG56" s="54"/>
      <c r="AH56" s="54"/>
      <c r="AI56" s="49"/>
      <c r="AJ56" s="49"/>
      <c r="AK56" s="57"/>
      <c r="AL56" s="57"/>
      <c r="AM56" s="54"/>
      <c r="AN56" s="54"/>
      <c r="AO56" s="54"/>
      <c r="AP56" s="54"/>
      <c r="AQ56" s="54"/>
      <c r="AR56" s="49"/>
      <c r="AS56" s="49"/>
      <c r="AT56" s="49"/>
      <c r="AU56" s="49"/>
      <c r="AV56" s="54"/>
      <c r="AW56" s="57"/>
      <c r="AX56" s="54"/>
      <c r="AY56" s="54"/>
      <c r="AZ56" s="52"/>
      <c r="BA56" s="52"/>
      <c r="BB56" s="52"/>
      <c r="BC56" s="52"/>
    </row>
    <row r="57" spans="2:56" ht="33.75" customHeight="1" x14ac:dyDescent="0.4">
      <c r="B57" t="s">
        <v>144</v>
      </c>
      <c r="E57" s="213" t="s">
        <v>145</v>
      </c>
      <c r="F57" s="214"/>
      <c r="G57" s="214"/>
      <c r="H57" s="214"/>
      <c r="I57" s="65"/>
      <c r="J57" s="65" t="s">
        <v>146</v>
      </c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</row>
    <row r="58" spans="2:56" ht="9.75" customHeight="1" x14ac:dyDescent="0.4">
      <c r="E58" s="82"/>
      <c r="F58" s="82"/>
      <c r="G58" s="82"/>
      <c r="H58" s="82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</row>
    <row r="59" spans="2:56" x14ac:dyDescent="0.4">
      <c r="B59" t="s">
        <v>147</v>
      </c>
      <c r="E59" s="210" t="s">
        <v>148</v>
      </c>
      <c r="F59" s="210"/>
      <c r="G59" s="210"/>
      <c r="H59" s="210"/>
    </row>
    <row r="60" spans="2:56" x14ac:dyDescent="0.4">
      <c r="E60" s="210"/>
      <c r="F60" s="210"/>
      <c r="G60" s="210"/>
      <c r="H60" s="210"/>
      <c r="J60" t="s">
        <v>149</v>
      </c>
      <c r="Q60" s="96"/>
      <c r="R60" s="97"/>
      <c r="S60" s="98"/>
      <c r="T60" t="s">
        <v>56</v>
      </c>
      <c r="V60" t="s">
        <v>150</v>
      </c>
      <c r="Z60" s="96"/>
      <c r="AA60" s="98"/>
      <c r="AB60" t="s">
        <v>151</v>
      </c>
      <c r="AD60" t="s">
        <v>23</v>
      </c>
      <c r="AE60" s="116">
        <f>Q60*Z60</f>
        <v>0</v>
      </c>
      <c r="AF60" s="117"/>
      <c r="AG60" s="118"/>
      <c r="AH60" t="s">
        <v>55</v>
      </c>
    </row>
    <row r="62" spans="2:56" x14ac:dyDescent="0.4">
      <c r="C62" t="s">
        <v>152</v>
      </c>
    </row>
    <row r="63" spans="2:56" x14ac:dyDescent="0.4">
      <c r="C63" s="209" t="s">
        <v>153</v>
      </c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</row>
  </sheetData>
  <mergeCells count="206">
    <mergeCell ref="C63:AH63"/>
    <mergeCell ref="AZ55:BC55"/>
    <mergeCell ref="E59:H60"/>
    <mergeCell ref="AC55:AE55"/>
    <mergeCell ref="AI55:AJ55"/>
    <mergeCell ref="AI54:AJ54"/>
    <mergeCell ref="AR55:AT55"/>
    <mergeCell ref="AU54:AY54"/>
    <mergeCell ref="E57:H57"/>
    <mergeCell ref="E54:H55"/>
    <mergeCell ref="I55:M55"/>
    <mergeCell ref="U55:X55"/>
    <mergeCell ref="Q60:S60"/>
    <mergeCell ref="Z60:AA60"/>
    <mergeCell ref="AE60:AG60"/>
    <mergeCell ref="E47:H48"/>
    <mergeCell ref="E51:H52"/>
    <mergeCell ref="O36:Q36"/>
    <mergeCell ref="AG40:AH40"/>
    <mergeCell ref="I47:N47"/>
    <mergeCell ref="O47:W47"/>
    <mergeCell ref="AA45:AC45"/>
    <mergeCell ref="AE45:AF45"/>
    <mergeCell ref="AO21:AS21"/>
    <mergeCell ref="T28:W28"/>
    <mergeCell ref="I28:L28"/>
    <mergeCell ref="AC28:AF28"/>
    <mergeCell ref="AK28:AN28"/>
    <mergeCell ref="X28:AA28"/>
    <mergeCell ref="AG28:AI28"/>
    <mergeCell ref="X36:Y36"/>
    <mergeCell ref="L38:N38"/>
    <mergeCell ref="X32:Y32"/>
    <mergeCell ref="I32:N32"/>
    <mergeCell ref="I48:N48"/>
    <mergeCell ref="O48:T48"/>
    <mergeCell ref="U48:W48"/>
    <mergeCell ref="Y48:Z48"/>
    <mergeCell ref="AI48:AQ48"/>
    <mergeCell ref="I49:K49"/>
    <mergeCell ref="P49:R49"/>
    <mergeCell ref="U49:W49"/>
    <mergeCell ref="AA49:AC49"/>
    <mergeCell ref="AE49:AF49"/>
    <mergeCell ref="AI49:AL49"/>
    <mergeCell ref="AP15:AS15"/>
    <mergeCell ref="E21:H23"/>
    <mergeCell ref="E25:H26"/>
    <mergeCell ref="E28:H30"/>
    <mergeCell ref="E32:H34"/>
    <mergeCell ref="E36:H38"/>
    <mergeCell ref="E40:H41"/>
    <mergeCell ref="I44:N44"/>
    <mergeCell ref="P45:R45"/>
    <mergeCell ref="O44:T44"/>
    <mergeCell ref="E43:H44"/>
    <mergeCell ref="O43:W43"/>
    <mergeCell ref="T40:Z40"/>
    <mergeCell ref="U44:W44"/>
    <mergeCell ref="U45:W45"/>
    <mergeCell ref="Y44:Z44"/>
    <mergeCell ref="I45:K45"/>
    <mergeCell ref="I43:N43"/>
    <mergeCell ref="P3:Q3"/>
    <mergeCell ref="W3:AA3"/>
    <mergeCell ref="W4:AA4"/>
    <mergeCell ref="AC3:AF3"/>
    <mergeCell ref="R3:U3"/>
    <mergeCell ref="O7:S7"/>
    <mergeCell ref="U7:X7"/>
    <mergeCell ref="I25:O25"/>
    <mergeCell ref="R32:U32"/>
    <mergeCell ref="L51:N51"/>
    <mergeCell ref="V51:X51"/>
    <mergeCell ref="AG51:AI51"/>
    <mergeCell ref="AK51:AN51"/>
    <mergeCell ref="A9:BP9"/>
    <mergeCell ref="Q23:R23"/>
    <mergeCell ref="U23:Y23"/>
    <mergeCell ref="AA23:AC23"/>
    <mergeCell ref="BD32:BF32"/>
    <mergeCell ref="BD36:BF36"/>
    <mergeCell ref="W34:Y34"/>
    <mergeCell ref="AD34:AF34"/>
    <mergeCell ref="AK36:AO36"/>
    <mergeCell ref="AP36:AS36"/>
    <mergeCell ref="O38:Q38"/>
    <mergeCell ref="W38:Y38"/>
    <mergeCell ref="AD38:AF38"/>
    <mergeCell ref="AI44:AQ44"/>
    <mergeCell ref="AI45:AL45"/>
    <mergeCell ref="AG18:AH18"/>
    <mergeCell ref="AI18:AJ18"/>
    <mergeCell ref="O34:Q34"/>
    <mergeCell ref="O32:Q32"/>
    <mergeCell ref="AD32:AF32"/>
    <mergeCell ref="BH3:BL3"/>
    <mergeCell ref="BM5:BM6"/>
    <mergeCell ref="BP5:BP6"/>
    <mergeCell ref="AH4:AK4"/>
    <mergeCell ref="BB3:BF3"/>
    <mergeCell ref="BA5:BA6"/>
    <mergeCell ref="BG5:BG6"/>
    <mergeCell ref="BH4:BL4"/>
    <mergeCell ref="AH3:AK3"/>
    <mergeCell ref="AM3:AP3"/>
    <mergeCell ref="AX3:AZ3"/>
    <mergeCell ref="AR3:AV3"/>
    <mergeCell ref="AA10:AE11"/>
    <mergeCell ref="Z8:AD8"/>
    <mergeCell ref="AF8:AI8"/>
    <mergeCell ref="Z32:AB32"/>
    <mergeCell ref="AG32:AI32"/>
    <mergeCell ref="AK32:AO32"/>
    <mergeCell ref="AP32:AS32"/>
    <mergeCell ref="AH34:AL34"/>
    <mergeCell ref="AU7:AV7"/>
    <mergeCell ref="E15:H16"/>
    <mergeCell ref="E18:H19"/>
    <mergeCell ref="BH7:BL7"/>
    <mergeCell ref="AG36:AI36"/>
    <mergeCell ref="AA15:AG15"/>
    <mergeCell ref="AQ8:AT8"/>
    <mergeCell ref="AE7:AI7"/>
    <mergeCell ref="AH38:AL38"/>
    <mergeCell ref="AM38:AP38"/>
    <mergeCell ref="BF38:BI38"/>
    <mergeCell ref="Z36:AB36"/>
    <mergeCell ref="T34:V34"/>
    <mergeCell ref="T38:V38"/>
    <mergeCell ref="I36:N36"/>
    <mergeCell ref="R36:U36"/>
    <mergeCell ref="BH8:BL8"/>
    <mergeCell ref="O8:R8"/>
    <mergeCell ref="AK7:AO7"/>
    <mergeCell ref="Q16:T16"/>
    <mergeCell ref="AA16:AG16"/>
    <mergeCell ref="P21:T21"/>
    <mergeCell ref="I14:J14"/>
    <mergeCell ref="I13:J13"/>
    <mergeCell ref="Y13:AC13"/>
    <mergeCell ref="CC7:CF7"/>
    <mergeCell ref="M28:Q28"/>
    <mergeCell ref="AL18:AN18"/>
    <mergeCell ref="CI7:CL7"/>
    <mergeCell ref="J8:M8"/>
    <mergeCell ref="CC8:CF8"/>
    <mergeCell ref="CI8:CL8"/>
    <mergeCell ref="AW7:AZ7"/>
    <mergeCell ref="AW8:AZ8"/>
    <mergeCell ref="U8:X8"/>
    <mergeCell ref="AK8:AO8"/>
    <mergeCell ref="AQ7:AT7"/>
    <mergeCell ref="BN4:BO7"/>
    <mergeCell ref="AR4:AV4"/>
    <mergeCell ref="AX4:AZ4"/>
    <mergeCell ref="Q15:T15"/>
    <mergeCell ref="AH15:AJ15"/>
    <mergeCell ref="AP16:AS16"/>
    <mergeCell ref="R17:T17"/>
    <mergeCell ref="U17:W17"/>
    <mergeCell ref="AH16:AJ16"/>
    <mergeCell ref="I16:O16"/>
    <mergeCell ref="J7:M7"/>
    <mergeCell ref="Z7:AC7"/>
    <mergeCell ref="A4:D7"/>
    <mergeCell ref="E4:E7"/>
    <mergeCell ref="G4:J4"/>
    <mergeCell ref="L4:O4"/>
    <mergeCell ref="P4:Q4"/>
    <mergeCell ref="AM4:AP4"/>
    <mergeCell ref="AC4:AF4"/>
    <mergeCell ref="C11:D11"/>
    <mergeCell ref="K11:L11"/>
    <mergeCell ref="R4:U4"/>
    <mergeCell ref="G5:J5"/>
    <mergeCell ref="L5:O5"/>
    <mergeCell ref="R5:U5"/>
    <mergeCell ref="W5:Z5"/>
    <mergeCell ref="AA5:AD5"/>
    <mergeCell ref="AI5:AL5"/>
    <mergeCell ref="F8:H8"/>
    <mergeCell ref="B3:D3"/>
    <mergeCell ref="I2:K2"/>
    <mergeCell ref="Z2:AB2"/>
    <mergeCell ref="BN3:BO3"/>
    <mergeCell ref="BB4:BF7"/>
    <mergeCell ref="S18:W18"/>
    <mergeCell ref="AM34:AP34"/>
    <mergeCell ref="BB34:BE34"/>
    <mergeCell ref="O40:Q40"/>
    <mergeCell ref="AB40:AE40"/>
    <mergeCell ref="AI40:AL40"/>
    <mergeCell ref="AN40:AQ40"/>
    <mergeCell ref="AB21:AE21"/>
    <mergeCell ref="AJ21:AM21"/>
    <mergeCell ref="AT21:AW21"/>
    <mergeCell ref="AY21:BB21"/>
    <mergeCell ref="P25:T25"/>
    <mergeCell ref="G3:J3"/>
    <mergeCell ref="L3:O3"/>
    <mergeCell ref="G6:J6"/>
    <mergeCell ref="AI6:AL6"/>
    <mergeCell ref="F7:H7"/>
    <mergeCell ref="K10:N10"/>
    <mergeCell ref="P10:R10"/>
  </mergeCells>
  <phoneticPr fontId="1"/>
  <dataValidations count="1">
    <dataValidation type="list" allowBlank="1" showInputMessage="1" showErrorMessage="1" sqref="U10" xr:uid="{00000000-0002-0000-0000-000000000000}">
      <formula1>$BQ$10:$BQ$11</formula1>
    </dataValidation>
  </dataValidations>
  <hyperlinks>
    <hyperlink ref="AJ10" r:id="rId1" xr:uid="{00000000-0004-0000-0000-000000000000}"/>
  </hyperlinks>
  <pageMargins left="0.7" right="0.7" top="0.75" bottom="0.75" header="0.3" footer="0.3"/>
  <pageSetup paperSize="8" scale="65" fitToWidth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預金寿命の計算改訂版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渡辺 俊之</dc:creator>
  <cp:keywords/>
  <dc:description/>
  <cp:lastModifiedBy>honda10</cp:lastModifiedBy>
  <cp:revision/>
  <dcterms:created xsi:type="dcterms:W3CDTF">2019-02-28T12:26:39Z</dcterms:created>
  <dcterms:modified xsi:type="dcterms:W3CDTF">2020-02-07T02:59:48Z</dcterms:modified>
  <cp:category/>
  <cp:contentStatus/>
</cp:coreProperties>
</file>